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firstSheet="3" activeTab="6"/>
  </bookViews>
  <sheets>
    <sheet name="Voice DNA Phones" sheetId="1" r:id="rId1"/>
    <sheet name="Topeka Cost Proposal" sheetId="2" r:id="rId2"/>
    <sheet name="KCC - Topeka" sheetId="3" r:id="rId3"/>
    <sheet name="Nortel - CS 2100" sheetId="4" r:id="rId4"/>
    <sheet name="Cisco" sheetId="5" r:id="rId5"/>
    <sheet name="Wichita Cost Proposal" sheetId="6" r:id="rId6"/>
    <sheet name="Voice DNA" sheetId="7" r:id="rId7"/>
  </sheets>
  <definedNames>
    <definedName name="_xlnm.Print_Area" localSheetId="3">'Nortel - CS 2100'!$A$1:$C$15</definedName>
    <definedName name="_xlnm.Print_Area" localSheetId="1">'Topeka Cost Proposal'!$A$1:$G$121</definedName>
    <definedName name="_xlnm.Print_Area" localSheetId="6">'Voice DNA'!$A$1:$G$25</definedName>
    <definedName name="_xlnm.Print_Area" localSheetId="5">'Wichita Cost Proposal'!$A$1:$G$36</definedName>
  </definedNames>
  <calcPr fullCalcOnLoad="1"/>
</workbook>
</file>

<file path=xl/sharedStrings.xml><?xml version="1.0" encoding="utf-8"?>
<sst xmlns="http://schemas.openxmlformats.org/spreadsheetml/2006/main" count="461" uniqueCount="233">
  <si>
    <t xml:space="preserve"> Existing Lines </t>
  </si>
  <si>
    <t xml:space="preserve"> 900 SW Jackson </t>
  </si>
  <si>
    <t xml:space="preserve"> 109 SW 9 </t>
  </si>
  <si>
    <t xml:space="preserve"> 700 SW Harrison </t>
  </si>
  <si>
    <t xml:space="preserve"> 3401 SE 6 Av </t>
  </si>
  <si>
    <t xml:space="preserve"> 6700 SW Topeka Blvd </t>
  </si>
  <si>
    <t xml:space="preserve"> 1309 SW Topeka Blvd </t>
  </si>
  <si>
    <t xml:space="preserve"> 122 SW 7 </t>
  </si>
  <si>
    <t xml:space="preserve"> 611 S Kansas </t>
  </si>
  <si>
    <t xml:space="preserve"> 700 SW Jackson </t>
  </si>
  <si>
    <t xml:space="preserve"> 2700 SW 6 Av </t>
  </si>
  <si>
    <t xml:space="preserve"> 503 S Kansas Av </t>
  </si>
  <si>
    <t xml:space="preserve"> 800 SW Jackson </t>
  </si>
  <si>
    <t xml:space="preserve"> 610 SW 10 Av </t>
  </si>
  <si>
    <t xml:space="preserve"> 128 N Kansas Av </t>
  </si>
  <si>
    <t xml:space="preserve"> 1430 SW Topeka Blvd </t>
  </si>
  <si>
    <t xml:space="preserve"> 1620 SW Tyler </t>
  </si>
  <si>
    <t xml:space="preserve"> 235 SW Topeka Blvd </t>
  </si>
  <si>
    <t xml:space="preserve"> 400 SW 8 Av </t>
  </si>
  <si>
    <t xml:space="preserve"> 217 SE 4 </t>
  </si>
  <si>
    <t xml:space="preserve"> 400 SW Van Buren </t>
  </si>
  <si>
    <t xml:space="preserve"> 2300 SW Van Buren </t>
  </si>
  <si>
    <t xml:space="preserve"> 714 SW Jackson </t>
  </si>
  <si>
    <t xml:space="preserve"> 415 SW 8 Av </t>
  </si>
  <si>
    <t xml:space="preserve"> 710 SW Jackson </t>
  </si>
  <si>
    <t xml:space="preserve"> 121 SW 21 </t>
  </si>
  <si>
    <t xml:space="preserve"> 214 SW 6 Av </t>
  </si>
  <si>
    <t xml:space="preserve"> 120 SE 6 Av </t>
  </si>
  <si>
    <t xml:space="preserve"> 618 S Kansas Av </t>
  </si>
  <si>
    <t xml:space="preserve"> 534 S Kansas Av </t>
  </si>
  <si>
    <t xml:space="preserve"> 300 SW 8 Av </t>
  </si>
  <si>
    <t xml:space="preserve"> 701 SW Jackson </t>
  </si>
  <si>
    <t xml:space="preserve"> 500 SW Van Buren </t>
  </si>
  <si>
    <t xml:space="preserve"> 212 SW 8 Av </t>
  </si>
  <si>
    <t xml:space="preserve"> 930 NE Strait Av </t>
  </si>
  <si>
    <t xml:space="preserve"> 300 SW Oakley Av </t>
  </si>
  <si>
    <t xml:space="preserve"> 1020 S Kansas Av </t>
  </si>
  <si>
    <t xml:space="preserve"> 1001 SE Quincy </t>
  </si>
  <si>
    <t xml:space="preserve"> 1631 SW Topeka Blvd </t>
  </si>
  <si>
    <t xml:space="preserve"> 120 SW 10 </t>
  </si>
  <si>
    <t xml:space="preserve"> 3107 SW 21 </t>
  </si>
  <si>
    <t xml:space="preserve"> 401 SW Topeka Blvd </t>
  </si>
  <si>
    <t xml:space="preserve"> 120 SE 10 Av </t>
  </si>
  <si>
    <t xml:space="preserve"> 220 SW Gage Blvd </t>
  </si>
  <si>
    <t xml:space="preserve"> 220 E. Williams Street </t>
  </si>
  <si>
    <t>427 S*W TOPEKA BLVD</t>
  </si>
  <si>
    <t>104 S*W GAGE BLVD</t>
  </si>
  <si>
    <t>101 S*W GAGE BLVD</t>
  </si>
  <si>
    <t>632 S*W VAN BUREN</t>
  </si>
  <si>
    <t>123 SE 10 AV</t>
  </si>
  <si>
    <t>715 SW 10</t>
  </si>
  <si>
    <t>2230 S*E LAKEWOOD BLV</t>
  </si>
  <si>
    <t>715 S*W 10</t>
  </si>
  <si>
    <t>417 S*W JACKSON</t>
  </si>
  <si>
    <t>2800 SW TOPEKA BLVD</t>
  </si>
  <si>
    <t>3718 S*W BURLINGAME C</t>
  </si>
  <si>
    <t>2226 SE VIRGINIA AV</t>
  </si>
  <si>
    <t>708 S*W JACKSON</t>
  </si>
  <si>
    <t>420 S*E 6</t>
  </si>
  <si>
    <t>509 SW HARRISON</t>
  </si>
  <si>
    <t>924 S KANSAS AV</t>
  </si>
  <si>
    <t>3201 S*W 21</t>
  </si>
  <si>
    <t>420 SW 9</t>
  </si>
  <si>
    <t>400 S KANSAS AV</t>
  </si>
  <si>
    <t>RFP #10313 Cost Proposal</t>
  </si>
  <si>
    <t>Location #</t>
  </si>
  <si>
    <t>Monthly Rate</t>
  </si>
  <si>
    <t>Total Monthly  Charge</t>
  </si>
  <si>
    <t>Service Description</t>
  </si>
  <si>
    <t>SHWCF </t>
  </si>
  <si>
    <t>Billing USOC</t>
  </si>
  <si>
    <t>Plexar Station - Standard Pkg        </t>
  </si>
  <si>
    <t>UCD Basic Package                   </t>
  </si>
  <si>
    <t>SHWDN </t>
  </si>
  <si>
    <t>Plexar  Off Premises Station        </t>
  </si>
  <si>
    <t>SHWOP </t>
  </si>
  <si>
    <t>ACD-Line of Bus Code Key            </t>
  </si>
  <si>
    <t>SOZAG </t>
  </si>
  <si>
    <t>SOZDA </t>
  </si>
  <si>
    <t>Meet-Me Conference Feature          </t>
  </si>
  <si>
    <t>SOZMM </t>
  </si>
  <si>
    <t>ACD-Walkaway Closed Key             </t>
  </si>
  <si>
    <t>SOZWK </t>
  </si>
  <si>
    <t>STWCL </t>
  </si>
  <si>
    <t>Plexar Call Forward-Variable       </t>
  </si>
  <si>
    <t>SWZCV </t>
  </si>
  <si>
    <t>Tie Trunk Termination               </t>
  </si>
  <si>
    <t>SWZER </t>
  </si>
  <si>
    <t>ACD - Queue Status Lamp             </t>
  </si>
  <si>
    <t>SWZF7 </t>
  </si>
  <si>
    <t>ACD-Observe Agent Key               </t>
  </si>
  <si>
    <t>SWZOA </t>
  </si>
  <si>
    <t>ACD Answer Supervision Control      </t>
  </si>
  <si>
    <t>SWZS5 </t>
  </si>
  <si>
    <t>Plexar Mini Consle Featre Pkg      </t>
  </si>
  <si>
    <t>SWZ1U </t>
  </si>
  <si>
    <t>UCD Basic Queuing                   </t>
  </si>
  <si>
    <t>SWZ15 </t>
  </si>
  <si>
    <t>911 Customer Premise Equipment      </t>
  </si>
  <si>
    <t>SWZ2R </t>
  </si>
  <si>
    <t>Three Way Calling Call Transfr      </t>
  </si>
  <si>
    <t>SWZ3W </t>
  </si>
  <si>
    <t>ACD - Variable Wrap-Up Time         </t>
  </si>
  <si>
    <t>SWZ6A </t>
  </si>
  <si>
    <t>ACD-Forced Agnt Availability        </t>
  </si>
  <si>
    <t>SWZ6B </t>
  </si>
  <si>
    <t>ACD - Non-Electronic Sets           </t>
  </si>
  <si>
    <t>SWZ6C </t>
  </si>
  <si>
    <t>ACD - Load Management               </t>
  </si>
  <si>
    <t>SWZ6D </t>
  </si>
  <si>
    <t>ACD - Electronic Sets               </t>
  </si>
  <si>
    <t>SWZ6F </t>
  </si>
  <si>
    <t>SWZ6G </t>
  </si>
  <si>
    <t>ACD-Adv Electronic Sets Pkg         </t>
  </si>
  <si>
    <t>SWZ6K </t>
  </si>
  <si>
    <t>ACD-Display Electronic Set Pkg      </t>
  </si>
  <si>
    <t>SWZ6M </t>
  </si>
  <si>
    <t>ACD-Controlled Interflow Key        </t>
  </si>
  <si>
    <t>SWZ88 </t>
  </si>
  <si>
    <t>Local Trunks</t>
  </si>
  <si>
    <t>TCPCX</t>
  </si>
  <si>
    <t>General Terms &amp; Conditions</t>
  </si>
  <si>
    <t>Standard Tariff Terms and Conditions Apply.</t>
  </si>
  <si>
    <t/>
  </si>
  <si>
    <t>Pricing provided based on request for competitive bid or as otherwise allowed by State approved tariffs.</t>
  </si>
  <si>
    <t>Contract Terms &amp; Conditions</t>
  </si>
  <si>
    <t>The Service provided in this Agreement is provisioned solely by AT&amp;T, and not jointly provisioned with any other carrier</t>
  </si>
  <si>
    <t>Termination Liability applies formula for ALL rate elements in this rate letter.</t>
  </si>
  <si>
    <t>Pricing is for services listed above.  Services or other charges excluded from this Cost Proposal are to be charged at tariff unless covered under a separate agreement.</t>
  </si>
  <si>
    <t>Funding on this Case has been approved for a term of 12 months and (6) optional 12 month renewal agreements.</t>
  </si>
  <si>
    <t>Trunks:</t>
  </si>
  <si>
    <t>Optional Features:</t>
  </si>
  <si>
    <t xml:space="preserve">Trunks: </t>
  </si>
  <si>
    <t xml:space="preserve">  Plexar Stations by Street Address </t>
  </si>
  <si>
    <t xml:space="preserve"> Plexar Stations by Street Address listed in RFP </t>
  </si>
  <si>
    <t>Additional Topeka Locations not listed in RFP</t>
  </si>
  <si>
    <t>Telecommunications Switching Services - Topeka</t>
  </si>
  <si>
    <t>Telecommunications Switching Services - Wichita</t>
  </si>
  <si>
    <t>Voice DNA - Topeka and Wichita</t>
  </si>
  <si>
    <t>Install Charge</t>
  </si>
  <si>
    <t>Call Distribution Module (per que)</t>
  </si>
  <si>
    <t>Conferencing</t>
  </si>
  <si>
    <t>Attendant Console (concurrent calls)</t>
  </si>
  <si>
    <t>VoIP US Off-Net LD per min</t>
  </si>
  <si>
    <t>Enhanced Feature Package w/unlimited on-net and local calling</t>
  </si>
  <si>
    <t>Premium Feature Package w/unlimited on-net and local calling</t>
  </si>
  <si>
    <t>Standard Feature Package w/unlimited on-net and local calling</t>
  </si>
  <si>
    <t>Per Station Charges:</t>
  </si>
  <si>
    <t>IP Trunking Charges:</t>
  </si>
  <si>
    <t>48 calls</t>
  </si>
  <si>
    <t>320 calls</t>
  </si>
  <si>
    <t>640 calls</t>
  </si>
  <si>
    <t>960 calls</t>
  </si>
  <si>
    <t>1280 calls</t>
  </si>
  <si>
    <t xml:space="preserve">10MB IP Trunk (Includes: port, access and router) </t>
  </si>
  <si>
    <t xml:space="preserve">1.5MB IP Trunk (Includes: port, access and router) </t>
  </si>
  <si>
    <t xml:space="preserve">20MB IP Trunk (Includes: port, access and router) </t>
  </si>
  <si>
    <t xml:space="preserve">30MB IP Trunk (Includes: port, access and router) </t>
  </si>
  <si>
    <t xml:space="preserve">40MB IP Trunk (Includes: port, access and router) </t>
  </si>
  <si>
    <t>Max. Call Quantity</t>
  </si>
  <si>
    <t xml:space="preserve">Quantity </t>
  </si>
  <si>
    <t>n/a</t>
  </si>
  <si>
    <t>TOTAL MONTHLY COSTS</t>
  </si>
  <si>
    <t>General Terms and Conditions</t>
  </si>
  <si>
    <t>Provided rates are net and not subject to further discounting</t>
  </si>
  <si>
    <t>ATQ Pricing/Discounting is authorized based on Term and associated Net Annual Commitment</t>
  </si>
  <si>
    <t>Pricing quoted is exclusive of any applicable sales tax or other government taxes, duties or levies.</t>
  </si>
  <si>
    <t>Unless otherwise expressly stated, additional charges may apply for  any custom Service Level requirements.</t>
  </si>
  <si>
    <t xml:space="preserve">Based on FCC Rules and Regulations, this pricing is offered via the Kansas Private Line Services Tariff and is based on State of Kansas's acknowledgement and </t>
  </si>
  <si>
    <t>certification to AT&amp;T that the total interstate traffic, which includes internet traffic, on the circuit(s) constitutes 10% or less of the total traffic on the circuit(s).</t>
  </si>
  <si>
    <t xml:space="preserve">The following features have been added to the Standard Features package for the State of Kansas:  Calling Name and Number, Calling Number, </t>
  </si>
  <si>
    <t>Message Waiting Lamp, Walkaway-Closed Key Operation, Simplified Message Desk Capability Package.</t>
  </si>
  <si>
    <t xml:space="preserve">Based on FCC Rules and Regulations, this pricing is offered via the Kansas Private Line Services Tariff and is based on State of Kansas's acknowledgement </t>
  </si>
  <si>
    <t>and certification to AT&amp;T that the total interstate traffic, which includes internet traffic, on the circuit(s) constitutes 10% or less of the total traffic on the circuit(s).</t>
  </si>
  <si>
    <t>PlexarSmart (per station)</t>
  </si>
  <si>
    <t>Plexar Station (Business Feature Package)                    </t>
  </si>
  <si>
    <t>Plexar Station (Business Feature Package)                  </t>
  </si>
  <si>
    <t>SHWDN</t>
  </si>
  <si>
    <t>UCD Basic Package /UCD Group                 </t>
  </si>
  <si>
    <t>UCD Basic Package per station                </t>
  </si>
  <si>
    <t>SHWCH</t>
  </si>
  <si>
    <t>Dictation Access and Cntrl Only/sys</t>
  </si>
  <si>
    <t>SWZU7</t>
  </si>
  <si>
    <t>SOZU7</t>
  </si>
  <si>
    <t>Telecommunications Switching Services - KCC Topeka</t>
  </si>
  <si>
    <t xml:space="preserve">1500 SW Arrowhead Rd. </t>
  </si>
  <si>
    <t>1 SW Cedar Crest Rd.</t>
  </si>
  <si>
    <t xml:space="preserve">The following features have been added to the Standard Features package for the State of Kansas:  Calling Name and Number, Calling Number, Message </t>
  </si>
  <si>
    <t>Vendor</t>
  </si>
  <si>
    <t>Part Number</t>
  </si>
  <si>
    <t>Product Description</t>
  </si>
  <si>
    <t>List</t>
  </si>
  <si>
    <t>Qty</t>
  </si>
  <si>
    <t>Sell</t>
  </si>
  <si>
    <t>Cisco</t>
  </si>
  <si>
    <t>CP-7912G-A</t>
  </si>
  <si>
    <t xml:space="preserve">7912G IP PHONE WITH ONE STATION USER LICENSE </t>
  </si>
  <si>
    <t>CP-7940G</t>
  </si>
  <si>
    <t xml:space="preserve">Cisco IP Phone 7940G SP Bundle </t>
  </si>
  <si>
    <t xml:space="preserve">CP-7960G </t>
  </si>
  <si>
    <t xml:space="preserve">Cisco IP Phone 7960G, Global </t>
  </si>
  <si>
    <t>Polycom</t>
  </si>
  <si>
    <t xml:space="preserve">2200-11077-002      </t>
  </si>
  <si>
    <r>
      <t>POWER OVER ETHERNET CABLE 802.3AF FOR IP500 PHONES</t>
    </r>
    <r>
      <rPr>
        <b/>
        <sz val="9"/>
        <rFont val="Arial"/>
        <family val="2"/>
      </rPr>
      <t xml:space="preserve"> </t>
    </r>
  </si>
  <si>
    <t xml:space="preserve">2200-11341-001      </t>
  </si>
  <si>
    <r>
      <t>SOUNDPOINT IP 301 MGCP W/ AC P/S</t>
    </r>
    <r>
      <rPr>
        <b/>
        <sz val="9"/>
        <rFont val="Arial"/>
        <family val="2"/>
      </rPr>
      <t xml:space="preserve"> </t>
    </r>
  </si>
  <si>
    <t xml:space="preserve">2200-11341-025      </t>
  </si>
  <si>
    <r>
      <t>SOUNDPOINT IP 301 MGCP W/ IEEE POE CBL</t>
    </r>
    <r>
      <rPr>
        <b/>
        <sz val="9"/>
        <rFont val="Arial"/>
        <family val="2"/>
      </rPr>
      <t xml:space="preserve"> </t>
    </r>
  </si>
  <si>
    <t xml:space="preserve">2200-11661-001      </t>
  </si>
  <si>
    <r>
      <t>SOUNDPOINT IP 601 MGCP FOR SYLANTRO</t>
    </r>
    <r>
      <rPr>
        <b/>
        <sz val="9"/>
        <rFont val="Arial"/>
        <family val="2"/>
      </rPr>
      <t xml:space="preserve"> </t>
    </r>
  </si>
  <si>
    <t xml:space="preserve">2200-11631-001      </t>
  </si>
  <si>
    <r>
      <t>SOUNDPOINT IP 601 SIP</t>
    </r>
    <r>
      <rPr>
        <b/>
        <sz val="9"/>
        <rFont val="Arial"/>
        <family val="2"/>
      </rPr>
      <t xml:space="preserve"> </t>
    </r>
  </si>
  <si>
    <t xml:space="preserve">2200-06640-001      </t>
  </si>
  <si>
    <r>
      <t>SOUNDSTATION IP4000 EX SIP</t>
    </r>
    <r>
      <rPr>
        <b/>
        <sz val="9"/>
        <rFont val="Arial"/>
        <family val="2"/>
      </rPr>
      <t xml:space="preserve"> </t>
    </r>
  </si>
  <si>
    <t xml:space="preserve">2200-07155-002      </t>
  </si>
  <si>
    <r>
      <t>SS IP 4000 EX MICS (2)</t>
    </r>
    <r>
      <rPr>
        <b/>
        <sz val="9"/>
        <rFont val="Arial"/>
        <family val="2"/>
      </rPr>
      <t xml:space="preserve"> </t>
    </r>
  </si>
  <si>
    <t xml:space="preserve">Voice DNA Phones </t>
  </si>
  <si>
    <t>Waiting Lamp, Simplified Message Desk Capability Package.</t>
  </si>
  <si>
    <t>Message Waiting Lamp, Simplified Message Desk Capability Package.</t>
  </si>
  <si>
    <t>NORTEL - CS 2100 Budgetary Pricing</t>
  </si>
  <si>
    <t>Station Quantity</t>
  </si>
  <si>
    <t>Budgetary Price</t>
  </si>
  <si>
    <t xml:space="preserve">Annual Maintenance </t>
  </si>
  <si>
    <t>2 FTE - Technicians w/benefits</t>
  </si>
  <si>
    <t>IP Telephone Sets</t>
  </si>
  <si>
    <t>Year 1 Budgetary Costs</t>
  </si>
  <si>
    <t>Year 1 thru 5 Budgetary Costs</t>
  </si>
  <si>
    <t xml:space="preserve">Nortel CS 2100 - configured for 3000 VoiP Stations </t>
  </si>
  <si>
    <t xml:space="preserve">*Initial/Ongoing Technicial Training Costs not included above. </t>
  </si>
  <si>
    <t>SWZES</t>
  </si>
  <si>
    <t>OPX - per station facility rate</t>
  </si>
  <si>
    <t>1LLRY</t>
  </si>
  <si>
    <t>$0.025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</si>
</sst>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  <numFmt numFmtId="175" formatCode="_(* #,##0.000_);_(* \(#,##0.000\);_(* &quot;-&quot;?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4" fontId="1" fillId="0" borderId="10" xfId="45" applyFont="1" applyBorder="1" applyAlignment="1">
      <alignment/>
    </xf>
    <xf numFmtId="44" fontId="0" fillId="0" borderId="0" xfId="45" applyFont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44" fontId="1" fillId="0" borderId="0" xfId="45" applyFont="1" applyAlignment="1">
      <alignment/>
    </xf>
    <xf numFmtId="0" fontId="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44" fontId="1" fillId="36" borderId="10" xfId="45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44" fontId="0" fillId="35" borderId="10" xfId="45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4" fontId="0" fillId="0" borderId="10" xfId="45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44" fontId="0" fillId="0" borderId="10" xfId="45" applyFont="1" applyFill="1" applyBorder="1" applyAlignment="1">
      <alignment/>
    </xf>
    <xf numFmtId="0" fontId="5" fillId="0" borderId="10" xfId="0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44" applyNumberFormat="1" applyFont="1" applyBorder="1" applyAlignment="1" applyProtection="1">
      <alignment/>
      <protection/>
    </xf>
    <xf numFmtId="0" fontId="11" fillId="0" borderId="0" xfId="44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/>
    </xf>
    <xf numFmtId="44" fontId="1" fillId="0" borderId="0" xfId="45" applyFont="1" applyBorder="1" applyAlignment="1">
      <alignment/>
    </xf>
    <xf numFmtId="44" fontId="0" fillId="35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68" fontId="0" fillId="0" borderId="10" xfId="0" applyNumberFormat="1" applyFill="1" applyBorder="1" applyAlignment="1">
      <alignment/>
    </xf>
    <xf numFmtId="44" fontId="1" fillId="0" borderId="10" xfId="45" applyFont="1" applyFill="1" applyBorder="1" applyAlignment="1">
      <alignment/>
    </xf>
    <xf numFmtId="169" fontId="0" fillId="35" borderId="10" xfId="45" applyNumberFormat="1" applyFont="1" applyFill="1" applyBorder="1" applyAlignment="1">
      <alignment/>
    </xf>
    <xf numFmtId="169" fontId="1" fillId="36" borderId="10" xfId="45" applyNumberFormat="1" applyFont="1" applyFill="1" applyBorder="1" applyAlignment="1">
      <alignment horizontal="center" wrapText="1"/>
    </xf>
    <xf numFmtId="169" fontId="0" fillId="0" borderId="0" xfId="45" applyNumberFormat="1" applyFont="1" applyAlignment="1">
      <alignment/>
    </xf>
    <xf numFmtId="169" fontId="12" fillId="0" borderId="0" xfId="45" applyNumberFormat="1" applyFont="1" applyBorder="1" applyAlignment="1" applyProtection="1">
      <alignment/>
      <protection/>
    </xf>
    <xf numFmtId="169" fontId="11" fillId="0" borderId="0" xfId="45" applyNumberFormat="1" applyFont="1" applyBorder="1" applyAlignment="1" applyProtection="1">
      <alignment/>
      <protection/>
    </xf>
    <xf numFmtId="169" fontId="1" fillId="0" borderId="0" xfId="45" applyNumberFormat="1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168" fontId="1" fillId="0" borderId="10" xfId="45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1" fillId="0" borderId="11" xfId="45" applyFont="1" applyBorder="1" applyAlignment="1">
      <alignment/>
    </xf>
    <xf numFmtId="0" fontId="0" fillId="34" borderId="1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168" fontId="0" fillId="0" borderId="10" xfId="45" applyNumberFormat="1" applyFont="1" applyBorder="1" applyAlignment="1" applyProtection="1">
      <alignment horizontal="right"/>
      <protection/>
    </xf>
    <xf numFmtId="169" fontId="0" fillId="0" borderId="10" xfId="45" applyNumberFormat="1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169" fontId="0" fillId="0" borderId="10" xfId="45" applyNumberFormat="1" applyFont="1" applyBorder="1" applyAlignment="1">
      <alignment/>
    </xf>
    <xf numFmtId="0" fontId="0" fillId="33" borderId="0" xfId="0" applyNumberFormat="1" applyFont="1" applyFill="1" applyAlignment="1" applyProtection="1">
      <alignment/>
      <protection/>
    </xf>
    <xf numFmtId="174" fontId="0" fillId="33" borderId="0" xfId="0" applyNumberFormat="1" applyFont="1" applyFill="1" applyAlignment="1" applyProtection="1">
      <alignment/>
      <protection/>
    </xf>
    <xf numFmtId="168" fontId="0" fillId="0" borderId="11" xfId="0" applyNumberFormat="1" applyBorder="1" applyAlignment="1">
      <alignment/>
    </xf>
    <xf numFmtId="0" fontId="13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44" fontId="0" fillId="0" borderId="0" xfId="0" applyNumberFormat="1" applyFill="1" applyAlignment="1">
      <alignment/>
    </xf>
    <xf numFmtId="44" fontId="1" fillId="0" borderId="10" xfId="45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44" fontId="4" fillId="33" borderId="10" xfId="45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4" fontId="0" fillId="33" borderId="10" xfId="45" applyFont="1" applyFill="1" applyBorder="1" applyAlignment="1" applyProtection="1">
      <alignment horizontal="right" vertical="center" wrapText="1"/>
      <protection hidden="1"/>
    </xf>
    <xf numFmtId="49" fontId="12" fillId="33" borderId="10" xfId="0" applyNumberFormat="1" applyFont="1" applyFill="1" applyBorder="1" applyAlignment="1" applyProtection="1">
      <alignment vertical="top" wrapText="1"/>
      <protection locked="0"/>
    </xf>
    <xf numFmtId="44" fontId="0" fillId="33" borderId="10" xfId="45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169" fontId="7" fillId="0" borderId="10" xfId="45" applyNumberFormat="1" applyFont="1" applyFill="1" applyBorder="1" applyAlignment="1">
      <alignment horizontal="center"/>
    </xf>
    <xf numFmtId="169" fontId="1" fillId="0" borderId="10" xfId="45" applyNumberFormat="1" applyFont="1" applyBorder="1" applyAlignment="1">
      <alignment horizontal="center"/>
    </xf>
    <xf numFmtId="169" fontId="7" fillId="0" borderId="10" xfId="45" applyNumberFormat="1" applyFont="1" applyBorder="1" applyAlignment="1">
      <alignment horizontal="center"/>
    </xf>
    <xf numFmtId="49" fontId="0" fillId="0" borderId="10" xfId="45" applyNumberFormat="1" applyFont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c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00390625" style="0" customWidth="1"/>
    <col min="2" max="2" width="16.421875" style="0" customWidth="1"/>
    <col min="3" max="3" width="58.28125" style="14" customWidth="1"/>
    <col min="4" max="4" width="10.28125" style="14" bestFit="1" customWidth="1"/>
    <col min="5" max="5" width="4.00390625" style="14" bestFit="1" customWidth="1"/>
    <col min="6" max="6" width="8.7109375" style="10" bestFit="1" customWidth="1"/>
  </cols>
  <sheetData>
    <row r="1" spans="1:6" ht="30.75" customHeight="1">
      <c r="A1" s="18" t="s">
        <v>64</v>
      </c>
      <c r="B1" s="19"/>
      <c r="C1" s="20"/>
      <c r="D1" s="20"/>
      <c r="E1" s="20"/>
      <c r="F1" s="57"/>
    </row>
    <row r="2" spans="1:6" ht="30.75" customHeight="1">
      <c r="A2" s="18" t="s">
        <v>216</v>
      </c>
      <c r="B2" s="19"/>
      <c r="C2" s="20"/>
      <c r="D2" s="20"/>
      <c r="E2" s="20"/>
      <c r="F2" s="57"/>
    </row>
    <row r="3" spans="1:6" ht="44.25" customHeight="1">
      <c r="A3" s="106" t="s">
        <v>188</v>
      </c>
      <c r="B3" s="106" t="s">
        <v>189</v>
      </c>
      <c r="C3" s="106" t="s">
        <v>190</v>
      </c>
      <c r="D3" s="107" t="s">
        <v>191</v>
      </c>
      <c r="E3" s="106" t="s">
        <v>192</v>
      </c>
      <c r="F3" s="106" t="s">
        <v>193</v>
      </c>
    </row>
    <row r="4" spans="1:6" ht="12.75">
      <c r="A4" s="108" t="s">
        <v>194</v>
      </c>
      <c r="B4" s="109" t="s">
        <v>195</v>
      </c>
      <c r="C4" s="110" t="s">
        <v>196</v>
      </c>
      <c r="D4" s="111">
        <v>125</v>
      </c>
      <c r="E4" s="112">
        <v>1</v>
      </c>
      <c r="F4" s="113">
        <f>SUM(D4*0.59)</f>
        <v>73.75</v>
      </c>
    </row>
    <row r="5" spans="1:6" ht="12.75">
      <c r="A5" s="108" t="s">
        <v>194</v>
      </c>
      <c r="B5" s="109" t="s">
        <v>197</v>
      </c>
      <c r="C5" s="110" t="s">
        <v>198</v>
      </c>
      <c r="D5" s="111">
        <v>265</v>
      </c>
      <c r="E5" s="112">
        <v>1</v>
      </c>
      <c r="F5" s="113">
        <f>SUM(D5*0.59)</f>
        <v>156.35</v>
      </c>
    </row>
    <row r="6" spans="1:6" ht="12.75">
      <c r="A6" s="108" t="s">
        <v>194</v>
      </c>
      <c r="B6" s="109" t="s">
        <v>199</v>
      </c>
      <c r="C6" s="110" t="s">
        <v>200</v>
      </c>
      <c r="D6" s="111">
        <v>365</v>
      </c>
      <c r="E6" s="112">
        <v>1</v>
      </c>
      <c r="F6" s="113">
        <f>SUM(D6*0.59)</f>
        <v>215.35</v>
      </c>
    </row>
    <row r="7" spans="1:6" ht="12.75">
      <c r="A7" s="108"/>
      <c r="B7" s="109"/>
      <c r="C7" s="110"/>
      <c r="D7" s="111"/>
      <c r="E7" s="112"/>
      <c r="F7" s="113"/>
    </row>
    <row r="8" spans="1:6" ht="11.25" customHeight="1">
      <c r="A8" s="108" t="s">
        <v>201</v>
      </c>
      <c r="B8" s="114" t="s">
        <v>202</v>
      </c>
      <c r="C8" s="114" t="s">
        <v>203</v>
      </c>
      <c r="D8" s="111">
        <v>35</v>
      </c>
      <c r="E8" s="112">
        <v>1</v>
      </c>
      <c r="F8" s="113">
        <v>22</v>
      </c>
    </row>
    <row r="9" spans="1:6" ht="12.75">
      <c r="A9" s="108" t="s">
        <v>201</v>
      </c>
      <c r="B9" s="114" t="s">
        <v>204</v>
      </c>
      <c r="C9" s="114" t="s">
        <v>205</v>
      </c>
      <c r="D9" s="111">
        <v>180</v>
      </c>
      <c r="E9" s="112">
        <v>1</v>
      </c>
      <c r="F9" s="113">
        <v>111</v>
      </c>
    </row>
    <row r="10" spans="1:6" ht="12.75">
      <c r="A10" s="108" t="s">
        <v>201</v>
      </c>
      <c r="B10" s="114" t="s">
        <v>206</v>
      </c>
      <c r="C10" s="114" t="s">
        <v>207</v>
      </c>
      <c r="D10" s="111">
        <v>200</v>
      </c>
      <c r="E10" s="112">
        <v>1</v>
      </c>
      <c r="F10" s="113">
        <v>123</v>
      </c>
    </row>
    <row r="11" spans="1:6" ht="12.75">
      <c r="A11" s="108" t="s">
        <v>201</v>
      </c>
      <c r="B11" s="114" t="s">
        <v>208</v>
      </c>
      <c r="C11" s="114" t="s">
        <v>209</v>
      </c>
      <c r="D11" s="111">
        <v>399</v>
      </c>
      <c r="E11" s="112">
        <v>1</v>
      </c>
      <c r="F11" s="113">
        <v>252</v>
      </c>
    </row>
    <row r="12" spans="1:6" ht="12.75">
      <c r="A12" s="108" t="s">
        <v>201</v>
      </c>
      <c r="B12" s="114" t="s">
        <v>210</v>
      </c>
      <c r="C12" s="114" t="s">
        <v>211</v>
      </c>
      <c r="D12" s="111">
        <v>399</v>
      </c>
      <c r="E12" s="112">
        <v>1</v>
      </c>
      <c r="F12" s="113">
        <v>240</v>
      </c>
    </row>
    <row r="13" spans="1:6" ht="12.75">
      <c r="A13" s="108" t="s">
        <v>201</v>
      </c>
      <c r="B13" s="114" t="s">
        <v>212</v>
      </c>
      <c r="C13" s="114" t="s">
        <v>213</v>
      </c>
      <c r="D13" s="111">
        <v>1099</v>
      </c>
      <c r="E13" s="112">
        <v>1</v>
      </c>
      <c r="F13" s="113">
        <v>680</v>
      </c>
    </row>
    <row r="14" spans="1:6" ht="12.75">
      <c r="A14" s="108" t="s">
        <v>201</v>
      </c>
      <c r="B14" s="114" t="s">
        <v>214</v>
      </c>
      <c r="C14" s="114" t="s">
        <v>215</v>
      </c>
      <c r="D14" s="115">
        <v>299</v>
      </c>
      <c r="E14" s="116">
        <v>1</v>
      </c>
      <c r="F14" s="113">
        <v>252</v>
      </c>
    </row>
    <row r="15" spans="1:10" ht="12.75">
      <c r="A15" s="51"/>
      <c r="B15" s="49"/>
      <c r="C15" s="64"/>
      <c r="D15" s="63"/>
      <c r="E15" s="50"/>
      <c r="F15" s="50"/>
      <c r="G15" s="50"/>
      <c r="H15" s="50"/>
      <c r="I15" s="50"/>
      <c r="J15" s="50"/>
    </row>
    <row r="16" spans="2:11" ht="12.75">
      <c r="B16" s="51"/>
      <c r="C16" s="64"/>
      <c r="D16" s="49"/>
      <c r="E16" s="63"/>
      <c r="F16" s="50"/>
      <c r="G16" s="50"/>
      <c r="H16" s="50"/>
      <c r="I16" s="50"/>
      <c r="J16" s="50"/>
      <c r="K16" s="50"/>
    </row>
    <row r="17" ht="12.75">
      <c r="F17" s="17"/>
    </row>
    <row r="18" ht="12.75">
      <c r="F18" s="17"/>
    </row>
    <row r="19" ht="12.75">
      <c r="F19" s="17"/>
    </row>
    <row r="20" ht="12.75">
      <c r="F20" s="17"/>
    </row>
    <row r="21" ht="12.75">
      <c r="F21" s="17"/>
    </row>
    <row r="22" ht="12.75">
      <c r="F22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G80" sqref="G80"/>
    </sheetView>
  </sheetViews>
  <sheetFormatPr defaultColWidth="9.140625" defaultRowHeight="12.75"/>
  <cols>
    <col min="1" max="1" width="5.140625" style="0" customWidth="1"/>
    <col min="2" max="2" width="28.8515625" style="0" customWidth="1"/>
    <col min="3" max="3" width="37.57421875" style="0" customWidth="1"/>
    <col min="4" max="4" width="28.8515625" style="14" customWidth="1"/>
    <col min="5" max="5" width="10.57421875" style="14" customWidth="1"/>
    <col min="6" max="6" width="9.140625" style="17" customWidth="1"/>
    <col min="7" max="7" width="12.28125" style="17" bestFit="1" customWidth="1"/>
    <col min="8" max="8" width="5.28125" style="0" customWidth="1"/>
  </cols>
  <sheetData>
    <row r="1" spans="1:8" ht="30.75" customHeight="1">
      <c r="A1" s="28" t="s">
        <v>64</v>
      </c>
      <c r="B1" s="29"/>
      <c r="C1" s="29"/>
      <c r="D1" s="30"/>
      <c r="E1" s="30"/>
      <c r="F1" s="31"/>
      <c r="G1" s="31"/>
      <c r="H1" s="104"/>
    </row>
    <row r="2" spans="1:8" ht="30.75" customHeight="1">
      <c r="A2" s="28" t="s">
        <v>136</v>
      </c>
      <c r="B2" s="29"/>
      <c r="C2" s="29"/>
      <c r="D2" s="30"/>
      <c r="E2" s="30"/>
      <c r="F2" s="31"/>
      <c r="G2" s="31"/>
      <c r="H2" s="104"/>
    </row>
    <row r="3" spans="1:8" s="1" customFormat="1" ht="38.25">
      <c r="A3" s="21" t="s">
        <v>65</v>
      </c>
      <c r="B3" s="21" t="s">
        <v>134</v>
      </c>
      <c r="C3" s="21" t="s">
        <v>68</v>
      </c>
      <c r="D3" s="21" t="s">
        <v>70</v>
      </c>
      <c r="E3" s="21" t="s">
        <v>0</v>
      </c>
      <c r="F3" s="22" t="s">
        <v>66</v>
      </c>
      <c r="G3" s="22" t="s">
        <v>67</v>
      </c>
      <c r="H3" s="105"/>
    </row>
    <row r="4" spans="1:7" ht="12.75">
      <c r="A4" s="32">
        <v>1</v>
      </c>
      <c r="B4" s="3" t="s">
        <v>1</v>
      </c>
      <c r="C4" s="33" t="s">
        <v>71</v>
      </c>
      <c r="D4" s="34" t="s">
        <v>69</v>
      </c>
      <c r="E4" s="6">
        <v>6001</v>
      </c>
      <c r="F4" s="35">
        <v>6.35</v>
      </c>
      <c r="G4" s="35">
        <f aca="true" t="shared" si="0" ref="G4:G46">SUM(F4)*E4</f>
        <v>38106.35</v>
      </c>
    </row>
    <row r="5" spans="1:7" ht="12.75">
      <c r="A5" s="32">
        <v>2</v>
      </c>
      <c r="B5" s="3" t="s">
        <v>2</v>
      </c>
      <c r="C5" s="33" t="s">
        <v>71</v>
      </c>
      <c r="D5" s="34" t="s">
        <v>69</v>
      </c>
      <c r="E5" s="6">
        <v>473</v>
      </c>
      <c r="F5" s="35">
        <v>6.35</v>
      </c>
      <c r="G5" s="35">
        <f t="shared" si="0"/>
        <v>3003.5499999999997</v>
      </c>
    </row>
    <row r="6" spans="1:7" ht="12.75">
      <c r="A6" s="32">
        <v>3</v>
      </c>
      <c r="B6" s="3" t="s">
        <v>3</v>
      </c>
      <c r="C6" s="33" t="s">
        <v>71</v>
      </c>
      <c r="D6" s="34" t="s">
        <v>69</v>
      </c>
      <c r="E6" s="4">
        <v>1133</v>
      </c>
      <c r="F6" s="35">
        <v>6.35</v>
      </c>
      <c r="G6" s="35">
        <f t="shared" si="0"/>
        <v>7194.549999999999</v>
      </c>
    </row>
    <row r="7" spans="1:7" ht="12.75">
      <c r="A7" s="32">
        <v>4</v>
      </c>
      <c r="B7" s="3" t="s">
        <v>4</v>
      </c>
      <c r="C7" s="33" t="s">
        <v>71</v>
      </c>
      <c r="D7" s="34" t="s">
        <v>69</v>
      </c>
      <c r="E7" s="6">
        <v>148</v>
      </c>
      <c r="F7" s="35">
        <v>6.35</v>
      </c>
      <c r="G7" s="35">
        <f t="shared" si="0"/>
        <v>939.8</v>
      </c>
    </row>
    <row r="8" spans="1:7" ht="12.75">
      <c r="A8" s="32">
        <v>5</v>
      </c>
      <c r="B8" s="3" t="s">
        <v>5</v>
      </c>
      <c r="C8" s="33" t="s">
        <v>71</v>
      </c>
      <c r="D8" s="34" t="s">
        <v>69</v>
      </c>
      <c r="E8" s="6">
        <v>96</v>
      </c>
      <c r="F8" s="35">
        <v>6.35</v>
      </c>
      <c r="G8" s="35">
        <f t="shared" si="0"/>
        <v>609.5999999999999</v>
      </c>
    </row>
    <row r="9" spans="1:7" ht="12.75">
      <c r="A9" s="32">
        <v>6</v>
      </c>
      <c r="B9" s="3" t="s">
        <v>6</v>
      </c>
      <c r="C9" s="33" t="s">
        <v>71</v>
      </c>
      <c r="D9" s="34" t="s">
        <v>69</v>
      </c>
      <c r="E9" s="6">
        <v>132</v>
      </c>
      <c r="F9" s="35">
        <v>6.35</v>
      </c>
      <c r="G9" s="35">
        <f t="shared" si="0"/>
        <v>838.1999999999999</v>
      </c>
    </row>
    <row r="10" spans="1:7" ht="12.75">
      <c r="A10" s="32">
        <v>7</v>
      </c>
      <c r="B10" s="3" t="s">
        <v>7</v>
      </c>
      <c r="C10" s="33" t="s">
        <v>71</v>
      </c>
      <c r="D10" s="34" t="s">
        <v>69</v>
      </c>
      <c r="E10" s="6">
        <v>83</v>
      </c>
      <c r="F10" s="35">
        <v>6.35</v>
      </c>
      <c r="G10" s="35">
        <f t="shared" si="0"/>
        <v>527.05</v>
      </c>
    </row>
    <row r="11" spans="1:7" ht="12.75">
      <c r="A11" s="32">
        <v>8</v>
      </c>
      <c r="B11" s="3" t="s">
        <v>8</v>
      </c>
      <c r="C11" s="33" t="s">
        <v>71</v>
      </c>
      <c r="D11" s="34" t="s">
        <v>69</v>
      </c>
      <c r="E11" s="6">
        <v>277</v>
      </c>
      <c r="F11" s="35">
        <v>6.35</v>
      </c>
      <c r="G11" s="35">
        <f t="shared" si="0"/>
        <v>1758.9499999999998</v>
      </c>
    </row>
    <row r="12" spans="1:7" ht="12.75">
      <c r="A12" s="32">
        <v>9</v>
      </c>
      <c r="B12" s="3" t="s">
        <v>9</v>
      </c>
      <c r="C12" s="33" t="s">
        <v>71</v>
      </c>
      <c r="D12" s="34" t="s">
        <v>69</v>
      </c>
      <c r="E12" s="6">
        <v>169</v>
      </c>
      <c r="F12" s="35">
        <v>6.35</v>
      </c>
      <c r="G12" s="35">
        <f t="shared" si="0"/>
        <v>1073.1499999999999</v>
      </c>
    </row>
    <row r="13" spans="1:7" ht="12.75">
      <c r="A13" s="32">
        <v>10</v>
      </c>
      <c r="B13" s="3" t="s">
        <v>10</v>
      </c>
      <c r="C13" s="33" t="s">
        <v>71</v>
      </c>
      <c r="D13" s="34" t="s">
        <v>69</v>
      </c>
      <c r="E13" s="6">
        <v>190</v>
      </c>
      <c r="F13" s="35">
        <v>6.35</v>
      </c>
      <c r="G13" s="35">
        <f t="shared" si="0"/>
        <v>1206.5</v>
      </c>
    </row>
    <row r="14" spans="1:7" ht="12.75">
      <c r="A14" s="32">
        <v>11</v>
      </c>
      <c r="B14" s="3" t="s">
        <v>11</v>
      </c>
      <c r="C14" s="33" t="s">
        <v>71</v>
      </c>
      <c r="D14" s="34" t="s">
        <v>69</v>
      </c>
      <c r="E14" s="6">
        <v>763</v>
      </c>
      <c r="F14" s="35">
        <v>6.35</v>
      </c>
      <c r="G14" s="35">
        <f t="shared" si="0"/>
        <v>4845.05</v>
      </c>
    </row>
    <row r="15" spans="1:7" ht="12.75">
      <c r="A15" s="32">
        <v>12</v>
      </c>
      <c r="B15" s="3" t="s">
        <v>12</v>
      </c>
      <c r="C15" s="33" t="s">
        <v>71</v>
      </c>
      <c r="D15" s="34" t="s">
        <v>69</v>
      </c>
      <c r="E15" s="6">
        <v>134</v>
      </c>
      <c r="F15" s="35">
        <v>6.35</v>
      </c>
      <c r="G15" s="35">
        <f t="shared" si="0"/>
        <v>850.9</v>
      </c>
    </row>
    <row r="16" spans="1:7" ht="12.75">
      <c r="A16" s="32">
        <v>13</v>
      </c>
      <c r="B16" s="3" t="s">
        <v>13</v>
      </c>
      <c r="C16" s="33" t="s">
        <v>71</v>
      </c>
      <c r="D16" s="34" t="s">
        <v>69</v>
      </c>
      <c r="E16" s="6">
        <v>1</v>
      </c>
      <c r="F16" s="35">
        <v>6.35</v>
      </c>
      <c r="G16" s="35">
        <f t="shared" si="0"/>
        <v>6.35</v>
      </c>
    </row>
    <row r="17" spans="1:7" ht="12.75">
      <c r="A17" s="32">
        <v>14</v>
      </c>
      <c r="B17" s="3" t="s">
        <v>14</v>
      </c>
      <c r="C17" s="33" t="s">
        <v>71</v>
      </c>
      <c r="D17" s="34" t="s">
        <v>69</v>
      </c>
      <c r="E17" s="6">
        <v>116</v>
      </c>
      <c r="F17" s="35">
        <v>6.35</v>
      </c>
      <c r="G17" s="35">
        <f t="shared" si="0"/>
        <v>736.5999999999999</v>
      </c>
    </row>
    <row r="18" spans="1:7" ht="12.75">
      <c r="A18" s="32">
        <v>15</v>
      </c>
      <c r="B18" s="3" t="s">
        <v>15</v>
      </c>
      <c r="C18" s="33" t="s">
        <v>71</v>
      </c>
      <c r="D18" s="34" t="s">
        <v>69</v>
      </c>
      <c r="E18" s="6">
        <v>95</v>
      </c>
      <c r="F18" s="35">
        <v>6.35</v>
      </c>
      <c r="G18" s="35">
        <f t="shared" si="0"/>
        <v>603.25</v>
      </c>
    </row>
    <row r="19" spans="1:7" ht="12.75">
      <c r="A19" s="32">
        <v>16</v>
      </c>
      <c r="B19" s="3" t="s">
        <v>16</v>
      </c>
      <c r="C19" s="33" t="s">
        <v>71</v>
      </c>
      <c r="D19" s="34" t="s">
        <v>69</v>
      </c>
      <c r="E19" s="6">
        <v>147</v>
      </c>
      <c r="F19" s="35">
        <v>6.35</v>
      </c>
      <c r="G19" s="35">
        <f t="shared" si="0"/>
        <v>933.4499999999999</v>
      </c>
    </row>
    <row r="20" spans="1:7" ht="12.75">
      <c r="A20" s="32">
        <v>17</v>
      </c>
      <c r="B20" s="3" t="s">
        <v>17</v>
      </c>
      <c r="C20" s="33" t="s">
        <v>71</v>
      </c>
      <c r="D20" s="34" t="s">
        <v>69</v>
      </c>
      <c r="E20" s="6">
        <v>53</v>
      </c>
      <c r="F20" s="35">
        <v>6.35</v>
      </c>
      <c r="G20" s="35">
        <f t="shared" si="0"/>
        <v>336.54999999999995</v>
      </c>
    </row>
    <row r="21" spans="1:7" ht="12.75">
      <c r="A21" s="32">
        <v>18</v>
      </c>
      <c r="B21" s="3" t="s">
        <v>18</v>
      </c>
      <c r="C21" s="33" t="s">
        <v>71</v>
      </c>
      <c r="D21" s="34" t="s">
        <v>69</v>
      </c>
      <c r="E21" s="6">
        <v>3</v>
      </c>
      <c r="F21" s="35">
        <v>6.35</v>
      </c>
      <c r="G21" s="35">
        <f t="shared" si="0"/>
        <v>19.049999999999997</v>
      </c>
    </row>
    <row r="22" spans="1:7" ht="12.75">
      <c r="A22" s="32">
        <v>19</v>
      </c>
      <c r="B22" s="3" t="s">
        <v>19</v>
      </c>
      <c r="C22" s="33" t="s">
        <v>71</v>
      </c>
      <c r="D22" s="34" t="s">
        <v>69</v>
      </c>
      <c r="E22" s="6">
        <v>5</v>
      </c>
      <c r="F22" s="35">
        <v>6.35</v>
      </c>
      <c r="G22" s="35">
        <f t="shared" si="0"/>
        <v>31.75</v>
      </c>
    </row>
    <row r="23" spans="1:7" ht="12.75">
      <c r="A23" s="32">
        <v>20</v>
      </c>
      <c r="B23" s="3" t="s">
        <v>20</v>
      </c>
      <c r="C23" s="33" t="s">
        <v>71</v>
      </c>
      <c r="D23" s="34" t="s">
        <v>69</v>
      </c>
      <c r="E23" s="6">
        <v>4</v>
      </c>
      <c r="F23" s="35">
        <v>6.35</v>
      </c>
      <c r="G23" s="35">
        <f t="shared" si="0"/>
        <v>25.4</v>
      </c>
    </row>
    <row r="24" spans="1:7" ht="12.75">
      <c r="A24" s="32">
        <v>21</v>
      </c>
      <c r="B24" s="3" t="s">
        <v>21</v>
      </c>
      <c r="C24" s="33" t="s">
        <v>71</v>
      </c>
      <c r="D24" s="34" t="s">
        <v>69</v>
      </c>
      <c r="E24" s="6">
        <v>69</v>
      </c>
      <c r="F24" s="35">
        <v>6.35</v>
      </c>
      <c r="G24" s="35">
        <f t="shared" si="0"/>
        <v>438.15</v>
      </c>
    </row>
    <row r="25" spans="1:7" ht="12.75">
      <c r="A25" s="32">
        <v>22</v>
      </c>
      <c r="B25" s="3" t="s">
        <v>22</v>
      </c>
      <c r="C25" s="33" t="s">
        <v>71</v>
      </c>
      <c r="D25" s="34" t="s">
        <v>69</v>
      </c>
      <c r="E25" s="6">
        <v>82</v>
      </c>
      <c r="F25" s="35">
        <v>6.35</v>
      </c>
      <c r="G25" s="35">
        <f t="shared" si="0"/>
        <v>520.6999999999999</v>
      </c>
    </row>
    <row r="26" spans="1:7" ht="12.75">
      <c r="A26" s="32">
        <v>23</v>
      </c>
      <c r="B26" s="3" t="s">
        <v>23</v>
      </c>
      <c r="C26" s="33" t="s">
        <v>71</v>
      </c>
      <c r="D26" s="34" t="s">
        <v>69</v>
      </c>
      <c r="E26" s="6">
        <v>2</v>
      </c>
      <c r="F26" s="35">
        <v>6.35</v>
      </c>
      <c r="G26" s="35">
        <f t="shared" si="0"/>
        <v>12.7</v>
      </c>
    </row>
    <row r="27" spans="1:7" ht="12.75">
      <c r="A27" s="32">
        <v>24</v>
      </c>
      <c r="B27" s="3" t="s">
        <v>24</v>
      </c>
      <c r="C27" s="33" t="s">
        <v>71</v>
      </c>
      <c r="D27" s="34" t="s">
        <v>69</v>
      </c>
      <c r="E27" s="6">
        <v>21</v>
      </c>
      <c r="F27" s="35">
        <v>6.35</v>
      </c>
      <c r="G27" s="35">
        <f t="shared" si="0"/>
        <v>133.35</v>
      </c>
    </row>
    <row r="28" spans="1:7" ht="12.75">
      <c r="A28" s="32">
        <v>25</v>
      </c>
      <c r="B28" s="3" t="s">
        <v>25</v>
      </c>
      <c r="C28" s="33" t="s">
        <v>71</v>
      </c>
      <c r="D28" s="34" t="s">
        <v>69</v>
      </c>
      <c r="E28" s="6">
        <v>7</v>
      </c>
      <c r="F28" s="35">
        <v>6.35</v>
      </c>
      <c r="G28" s="35">
        <f t="shared" si="0"/>
        <v>44.449999999999996</v>
      </c>
    </row>
    <row r="29" spans="1:7" ht="12.75">
      <c r="A29" s="32">
        <v>26</v>
      </c>
      <c r="B29" s="3" t="s">
        <v>26</v>
      </c>
      <c r="C29" s="33" t="s">
        <v>71</v>
      </c>
      <c r="D29" s="34" t="s">
        <v>69</v>
      </c>
      <c r="E29" s="6">
        <v>33</v>
      </c>
      <c r="F29" s="35">
        <v>6.35</v>
      </c>
      <c r="G29" s="35">
        <f t="shared" si="0"/>
        <v>209.54999999999998</v>
      </c>
    </row>
    <row r="30" spans="1:7" ht="12.75">
      <c r="A30" s="32">
        <v>27</v>
      </c>
      <c r="B30" s="3" t="s">
        <v>27</v>
      </c>
      <c r="C30" s="33" t="s">
        <v>71</v>
      </c>
      <c r="D30" s="34" t="s">
        <v>69</v>
      </c>
      <c r="E30" s="6">
        <v>13</v>
      </c>
      <c r="F30" s="35">
        <v>6.35</v>
      </c>
      <c r="G30" s="35">
        <f t="shared" si="0"/>
        <v>82.55</v>
      </c>
    </row>
    <row r="31" spans="1:7" ht="12.75">
      <c r="A31" s="32">
        <v>28</v>
      </c>
      <c r="B31" s="3" t="s">
        <v>28</v>
      </c>
      <c r="C31" s="33" t="s">
        <v>71</v>
      </c>
      <c r="D31" s="34" t="s">
        <v>69</v>
      </c>
      <c r="E31" s="6">
        <v>37</v>
      </c>
      <c r="F31" s="35">
        <v>6.35</v>
      </c>
      <c r="G31" s="35">
        <f t="shared" si="0"/>
        <v>234.95</v>
      </c>
    </row>
    <row r="32" spans="1:7" ht="12.75">
      <c r="A32" s="32">
        <v>29</v>
      </c>
      <c r="B32" s="3" t="s">
        <v>29</v>
      </c>
      <c r="C32" s="33" t="s">
        <v>71</v>
      </c>
      <c r="D32" s="34" t="s">
        <v>69</v>
      </c>
      <c r="E32" s="6">
        <v>52</v>
      </c>
      <c r="F32" s="35">
        <v>6.35</v>
      </c>
      <c r="G32" s="35">
        <f t="shared" si="0"/>
        <v>330.2</v>
      </c>
    </row>
    <row r="33" spans="1:7" ht="12.75">
      <c r="A33" s="32">
        <v>30</v>
      </c>
      <c r="B33" s="3" t="s">
        <v>30</v>
      </c>
      <c r="C33" s="33" t="s">
        <v>71</v>
      </c>
      <c r="D33" s="34" t="s">
        <v>69</v>
      </c>
      <c r="E33" s="6">
        <v>22</v>
      </c>
      <c r="F33" s="35">
        <v>6.35</v>
      </c>
      <c r="G33" s="35">
        <f t="shared" si="0"/>
        <v>139.7</v>
      </c>
    </row>
    <row r="34" spans="1:7" ht="12.75">
      <c r="A34" s="32">
        <v>31</v>
      </c>
      <c r="B34" s="3" t="s">
        <v>31</v>
      </c>
      <c r="C34" s="33" t="s">
        <v>71</v>
      </c>
      <c r="D34" s="34" t="s">
        <v>69</v>
      </c>
      <c r="E34" s="6">
        <v>42</v>
      </c>
      <c r="F34" s="35">
        <v>6.35</v>
      </c>
      <c r="G34" s="35">
        <f t="shared" si="0"/>
        <v>266.7</v>
      </c>
    </row>
    <row r="35" spans="1:7" ht="12.75">
      <c r="A35" s="32">
        <v>32</v>
      </c>
      <c r="B35" s="3" t="s">
        <v>32</v>
      </c>
      <c r="C35" s="33" t="s">
        <v>71</v>
      </c>
      <c r="D35" s="34" t="s">
        <v>69</v>
      </c>
      <c r="E35" s="6">
        <v>381</v>
      </c>
      <c r="F35" s="35">
        <v>6.35</v>
      </c>
      <c r="G35" s="35">
        <f t="shared" si="0"/>
        <v>2419.35</v>
      </c>
    </row>
    <row r="36" spans="1:7" ht="12.75">
      <c r="A36" s="32">
        <v>33</v>
      </c>
      <c r="B36" s="3" t="s">
        <v>33</v>
      </c>
      <c r="C36" s="33" t="s">
        <v>71</v>
      </c>
      <c r="D36" s="34" t="s">
        <v>69</v>
      </c>
      <c r="E36" s="6">
        <v>34</v>
      </c>
      <c r="F36" s="35">
        <v>6.35</v>
      </c>
      <c r="G36" s="35">
        <f t="shared" si="0"/>
        <v>215.89999999999998</v>
      </c>
    </row>
    <row r="37" spans="1:7" ht="12.75">
      <c r="A37" s="32">
        <v>34</v>
      </c>
      <c r="B37" s="3" t="s">
        <v>34</v>
      </c>
      <c r="C37" s="33" t="s">
        <v>71</v>
      </c>
      <c r="D37" s="34" t="s">
        <v>69</v>
      </c>
      <c r="E37" s="6">
        <v>12</v>
      </c>
      <c r="F37" s="35">
        <v>6.35</v>
      </c>
      <c r="G37" s="35">
        <f t="shared" si="0"/>
        <v>76.19999999999999</v>
      </c>
    </row>
    <row r="38" spans="1:7" ht="12.75">
      <c r="A38" s="32">
        <v>35</v>
      </c>
      <c r="B38" s="3" t="s">
        <v>35</v>
      </c>
      <c r="C38" s="33" t="s">
        <v>71</v>
      </c>
      <c r="D38" s="34" t="s">
        <v>69</v>
      </c>
      <c r="E38" s="6">
        <v>39</v>
      </c>
      <c r="F38" s="35">
        <v>6.35</v>
      </c>
      <c r="G38" s="35">
        <f t="shared" si="0"/>
        <v>247.64999999999998</v>
      </c>
    </row>
    <row r="39" spans="1:7" ht="12.75">
      <c r="A39" s="32">
        <v>36</v>
      </c>
      <c r="B39" s="3" t="s">
        <v>36</v>
      </c>
      <c r="C39" s="33" t="s">
        <v>71</v>
      </c>
      <c r="D39" s="34" t="s">
        <v>69</v>
      </c>
      <c r="E39" s="6">
        <v>38</v>
      </c>
      <c r="F39" s="35">
        <v>6.35</v>
      </c>
      <c r="G39" s="35">
        <f t="shared" si="0"/>
        <v>241.29999999999998</v>
      </c>
    </row>
    <row r="40" spans="1:7" ht="12.75">
      <c r="A40" s="32">
        <v>37</v>
      </c>
      <c r="B40" s="3" t="s">
        <v>37</v>
      </c>
      <c r="C40" s="33" t="s">
        <v>71</v>
      </c>
      <c r="D40" s="34" t="s">
        <v>69</v>
      </c>
      <c r="E40" s="6">
        <v>8</v>
      </c>
      <c r="F40" s="35">
        <v>6.35</v>
      </c>
      <c r="G40" s="35">
        <f t="shared" si="0"/>
        <v>50.8</v>
      </c>
    </row>
    <row r="41" spans="1:7" ht="12.75">
      <c r="A41" s="32">
        <v>38</v>
      </c>
      <c r="B41" s="3" t="s">
        <v>38</v>
      </c>
      <c r="C41" s="33" t="s">
        <v>71</v>
      </c>
      <c r="D41" s="34" t="s">
        <v>69</v>
      </c>
      <c r="E41" s="6">
        <v>64</v>
      </c>
      <c r="F41" s="35">
        <v>6.35</v>
      </c>
      <c r="G41" s="35">
        <f t="shared" si="0"/>
        <v>406.4</v>
      </c>
    </row>
    <row r="42" spans="1:7" ht="12.75">
      <c r="A42" s="32">
        <v>39</v>
      </c>
      <c r="B42" s="3" t="s">
        <v>39</v>
      </c>
      <c r="C42" s="33" t="s">
        <v>71</v>
      </c>
      <c r="D42" s="34" t="s">
        <v>69</v>
      </c>
      <c r="E42" s="6">
        <v>1</v>
      </c>
      <c r="F42" s="35">
        <v>6.35</v>
      </c>
      <c r="G42" s="35">
        <f t="shared" si="0"/>
        <v>6.35</v>
      </c>
    </row>
    <row r="43" spans="1:7" ht="12.75">
      <c r="A43" s="32">
        <v>40</v>
      </c>
      <c r="B43" s="3" t="s">
        <v>40</v>
      </c>
      <c r="C43" s="33" t="s">
        <v>71</v>
      </c>
      <c r="D43" s="34" t="s">
        <v>69</v>
      </c>
      <c r="E43" s="6">
        <v>169</v>
      </c>
      <c r="F43" s="35">
        <v>6.35</v>
      </c>
      <c r="G43" s="35">
        <f t="shared" si="0"/>
        <v>1073.1499999999999</v>
      </c>
    </row>
    <row r="44" spans="1:7" ht="12.75">
      <c r="A44" s="32">
        <v>41</v>
      </c>
      <c r="B44" s="3" t="s">
        <v>41</v>
      </c>
      <c r="C44" s="33" t="s">
        <v>71</v>
      </c>
      <c r="D44" s="34" t="s">
        <v>69</v>
      </c>
      <c r="E44" s="6">
        <v>215</v>
      </c>
      <c r="F44" s="35">
        <v>6.35</v>
      </c>
      <c r="G44" s="35">
        <f t="shared" si="0"/>
        <v>1365.25</v>
      </c>
    </row>
    <row r="45" spans="1:7" ht="12.75">
      <c r="A45" s="32">
        <v>42</v>
      </c>
      <c r="B45" s="3" t="s">
        <v>42</v>
      </c>
      <c r="C45" s="33" t="s">
        <v>71</v>
      </c>
      <c r="D45" s="34" t="s">
        <v>69</v>
      </c>
      <c r="E45" s="6">
        <v>281</v>
      </c>
      <c r="F45" s="35">
        <v>6.35</v>
      </c>
      <c r="G45" s="35">
        <f t="shared" si="0"/>
        <v>1784.35</v>
      </c>
    </row>
    <row r="46" spans="1:7" ht="12.75">
      <c r="A46" s="32">
        <v>43</v>
      </c>
      <c r="B46" s="3" t="s">
        <v>43</v>
      </c>
      <c r="C46" s="33" t="s">
        <v>71</v>
      </c>
      <c r="D46" s="34" t="s">
        <v>69</v>
      </c>
      <c r="E46" s="6">
        <v>2</v>
      </c>
      <c r="F46" s="35">
        <v>6.35</v>
      </c>
      <c r="G46" s="35">
        <f t="shared" si="0"/>
        <v>12.7</v>
      </c>
    </row>
    <row r="47" spans="1:7" s="15" customFormat="1" ht="12.75">
      <c r="A47" s="66"/>
      <c r="B47" s="46"/>
      <c r="C47" s="37"/>
      <c r="D47" s="38"/>
      <c r="E47" s="61"/>
      <c r="F47" s="42"/>
      <c r="G47" s="42"/>
    </row>
    <row r="48" spans="1:7" ht="29.25" customHeight="1">
      <c r="A48" s="36"/>
      <c r="B48" s="67" t="s">
        <v>135</v>
      </c>
      <c r="C48" s="37"/>
      <c r="D48" s="38"/>
      <c r="E48" s="39"/>
      <c r="F48" s="35"/>
      <c r="G48" s="35"/>
    </row>
    <row r="49" spans="1:7" ht="15">
      <c r="A49" s="36">
        <v>46</v>
      </c>
      <c r="B49" s="7" t="s">
        <v>45</v>
      </c>
      <c r="C49" s="33" t="s">
        <v>71</v>
      </c>
      <c r="D49" s="34" t="s">
        <v>69</v>
      </c>
      <c r="E49" s="40">
        <v>15</v>
      </c>
      <c r="F49" s="35">
        <v>6.35</v>
      </c>
      <c r="G49" s="35">
        <f aca="true" t="shared" si="1" ref="G49:G67">SUM(F49)*E49</f>
        <v>95.25</v>
      </c>
    </row>
    <row r="50" spans="1:7" ht="15">
      <c r="A50" s="36">
        <v>47</v>
      </c>
      <c r="B50" s="7" t="s">
        <v>46</v>
      </c>
      <c r="C50" s="33" t="s">
        <v>71</v>
      </c>
      <c r="D50" s="34" t="s">
        <v>69</v>
      </c>
      <c r="E50" s="40">
        <v>13</v>
      </c>
      <c r="F50" s="35">
        <v>6.35</v>
      </c>
      <c r="G50" s="35">
        <f t="shared" si="1"/>
        <v>82.55</v>
      </c>
    </row>
    <row r="51" spans="1:7" ht="15">
      <c r="A51" s="36">
        <v>48</v>
      </c>
      <c r="B51" s="7" t="s">
        <v>47</v>
      </c>
      <c r="C51" s="33" t="s">
        <v>71</v>
      </c>
      <c r="D51" s="34" t="s">
        <v>69</v>
      </c>
      <c r="E51" s="40">
        <v>14</v>
      </c>
      <c r="F51" s="35">
        <v>6.35</v>
      </c>
      <c r="G51" s="35">
        <f t="shared" si="1"/>
        <v>88.89999999999999</v>
      </c>
    </row>
    <row r="52" spans="1:7" ht="15">
      <c r="A52" s="36">
        <v>49</v>
      </c>
      <c r="B52" s="7" t="s">
        <v>48</v>
      </c>
      <c r="C52" s="33" t="s">
        <v>71</v>
      </c>
      <c r="D52" s="34" t="s">
        <v>69</v>
      </c>
      <c r="E52" s="40">
        <v>8</v>
      </c>
      <c r="F52" s="35">
        <v>6.35</v>
      </c>
      <c r="G52" s="35">
        <f t="shared" si="1"/>
        <v>50.8</v>
      </c>
    </row>
    <row r="53" spans="1:7" ht="15">
      <c r="A53" s="36">
        <v>50</v>
      </c>
      <c r="B53" s="7" t="s">
        <v>49</v>
      </c>
      <c r="C53" s="33" t="s">
        <v>71</v>
      </c>
      <c r="D53" s="34" t="s">
        <v>69</v>
      </c>
      <c r="E53" s="40">
        <v>2</v>
      </c>
      <c r="F53" s="35">
        <v>6.35</v>
      </c>
      <c r="G53" s="35">
        <f t="shared" si="1"/>
        <v>12.7</v>
      </c>
    </row>
    <row r="54" spans="1:7" ht="15">
      <c r="A54" s="36">
        <v>51</v>
      </c>
      <c r="B54" s="7" t="s">
        <v>50</v>
      </c>
      <c r="C54" s="33" t="s">
        <v>71</v>
      </c>
      <c r="D54" s="34" t="s">
        <v>69</v>
      </c>
      <c r="E54" s="40">
        <v>10</v>
      </c>
      <c r="F54" s="35">
        <v>6.35</v>
      </c>
      <c r="G54" s="35">
        <f t="shared" si="1"/>
        <v>63.5</v>
      </c>
    </row>
    <row r="55" spans="1:7" ht="15">
      <c r="A55" s="36">
        <v>52</v>
      </c>
      <c r="B55" s="7" t="s">
        <v>51</v>
      </c>
      <c r="C55" s="33" t="s">
        <v>71</v>
      </c>
      <c r="D55" s="34" t="s">
        <v>69</v>
      </c>
      <c r="E55" s="40">
        <v>1</v>
      </c>
      <c r="F55" s="35">
        <v>6.35</v>
      </c>
      <c r="G55" s="35">
        <f t="shared" si="1"/>
        <v>6.35</v>
      </c>
    </row>
    <row r="56" spans="1:7" ht="15">
      <c r="A56" s="36">
        <v>53</v>
      </c>
      <c r="B56" s="7" t="s">
        <v>52</v>
      </c>
      <c r="C56" s="33" t="s">
        <v>71</v>
      </c>
      <c r="D56" s="34" t="s">
        <v>69</v>
      </c>
      <c r="E56" s="40">
        <v>10</v>
      </c>
      <c r="F56" s="35">
        <v>6.35</v>
      </c>
      <c r="G56" s="35">
        <f t="shared" si="1"/>
        <v>63.5</v>
      </c>
    </row>
    <row r="57" spans="1:7" ht="15">
      <c r="A57" s="36">
        <v>54</v>
      </c>
      <c r="B57" s="7" t="s">
        <v>53</v>
      </c>
      <c r="C57" s="33" t="s">
        <v>71</v>
      </c>
      <c r="D57" s="34" t="s">
        <v>69</v>
      </c>
      <c r="E57" s="40">
        <v>6</v>
      </c>
      <c r="F57" s="35">
        <v>6.35</v>
      </c>
      <c r="G57" s="35">
        <f t="shared" si="1"/>
        <v>38.099999999999994</v>
      </c>
    </row>
    <row r="58" spans="1:7" ht="15">
      <c r="A58" s="36">
        <v>55</v>
      </c>
      <c r="B58" s="7" t="s">
        <v>54</v>
      </c>
      <c r="C58" s="33" t="s">
        <v>71</v>
      </c>
      <c r="D58" s="34" t="s">
        <v>69</v>
      </c>
      <c r="E58" s="40">
        <v>2</v>
      </c>
      <c r="F58" s="35">
        <v>6.35</v>
      </c>
      <c r="G58" s="35">
        <f t="shared" si="1"/>
        <v>12.7</v>
      </c>
    </row>
    <row r="59" spans="1:7" ht="15">
      <c r="A59" s="36">
        <v>56</v>
      </c>
      <c r="B59" s="7" t="s">
        <v>55</v>
      </c>
      <c r="C59" s="33" t="s">
        <v>71</v>
      </c>
      <c r="D59" s="34" t="s">
        <v>69</v>
      </c>
      <c r="E59" s="40">
        <v>2</v>
      </c>
      <c r="F59" s="35">
        <v>6.35</v>
      </c>
      <c r="G59" s="35">
        <f t="shared" si="1"/>
        <v>12.7</v>
      </c>
    </row>
    <row r="60" spans="1:7" ht="15">
      <c r="A60" s="36">
        <v>57</v>
      </c>
      <c r="B60" s="7" t="s">
        <v>56</v>
      </c>
      <c r="C60" s="33" t="s">
        <v>71</v>
      </c>
      <c r="D60" s="34" t="s">
        <v>69</v>
      </c>
      <c r="E60" s="40">
        <v>1</v>
      </c>
      <c r="F60" s="35">
        <v>6.35</v>
      </c>
      <c r="G60" s="35">
        <f t="shared" si="1"/>
        <v>6.35</v>
      </c>
    </row>
    <row r="61" spans="1:7" ht="15">
      <c r="A61" s="36">
        <v>58</v>
      </c>
      <c r="B61" s="7" t="s">
        <v>57</v>
      </c>
      <c r="C61" s="33" t="s">
        <v>71</v>
      </c>
      <c r="D61" s="34" t="s">
        <v>69</v>
      </c>
      <c r="E61" s="40">
        <v>8</v>
      </c>
      <c r="F61" s="35">
        <v>6.35</v>
      </c>
      <c r="G61" s="35">
        <f t="shared" si="1"/>
        <v>50.8</v>
      </c>
    </row>
    <row r="62" spans="1:7" ht="15">
      <c r="A62" s="36">
        <v>59</v>
      </c>
      <c r="B62" s="7" t="s">
        <v>58</v>
      </c>
      <c r="C62" s="33" t="s">
        <v>71</v>
      </c>
      <c r="D62" s="34" t="s">
        <v>69</v>
      </c>
      <c r="E62" s="40">
        <v>5</v>
      </c>
      <c r="F62" s="35">
        <v>6.35</v>
      </c>
      <c r="G62" s="35">
        <f t="shared" si="1"/>
        <v>31.75</v>
      </c>
    </row>
    <row r="63" spans="1:7" ht="15">
      <c r="A63" s="36">
        <v>60</v>
      </c>
      <c r="B63" s="7" t="s">
        <v>59</v>
      </c>
      <c r="C63" s="33" t="s">
        <v>71</v>
      </c>
      <c r="D63" s="34" t="s">
        <v>69</v>
      </c>
      <c r="E63" s="40">
        <v>1</v>
      </c>
      <c r="F63" s="35">
        <v>6.35</v>
      </c>
      <c r="G63" s="35">
        <f t="shared" si="1"/>
        <v>6.35</v>
      </c>
    </row>
    <row r="64" spans="1:7" ht="15">
      <c r="A64" s="36">
        <v>61</v>
      </c>
      <c r="B64" s="7" t="s">
        <v>60</v>
      </c>
      <c r="C64" s="33" t="s">
        <v>71</v>
      </c>
      <c r="D64" s="34" t="s">
        <v>69</v>
      </c>
      <c r="E64" s="40">
        <v>7</v>
      </c>
      <c r="F64" s="35">
        <v>6.35</v>
      </c>
      <c r="G64" s="35">
        <f t="shared" si="1"/>
        <v>44.449999999999996</v>
      </c>
    </row>
    <row r="65" spans="1:7" ht="15">
      <c r="A65" s="36">
        <v>62</v>
      </c>
      <c r="B65" s="7" t="s">
        <v>61</v>
      </c>
      <c r="C65" s="33" t="s">
        <v>71</v>
      </c>
      <c r="D65" s="34" t="s">
        <v>69</v>
      </c>
      <c r="E65" s="40">
        <v>1</v>
      </c>
      <c r="F65" s="35">
        <v>6.35</v>
      </c>
      <c r="G65" s="35">
        <f t="shared" si="1"/>
        <v>6.35</v>
      </c>
    </row>
    <row r="66" spans="1:7" ht="15">
      <c r="A66" s="36">
        <v>63</v>
      </c>
      <c r="B66" s="7" t="s">
        <v>62</v>
      </c>
      <c r="C66" s="33" t="s">
        <v>71</v>
      </c>
      <c r="D66" s="34" t="s">
        <v>69</v>
      </c>
      <c r="E66" s="40">
        <v>1</v>
      </c>
      <c r="F66" s="35">
        <v>6.35</v>
      </c>
      <c r="G66" s="35">
        <f t="shared" si="1"/>
        <v>6.35</v>
      </c>
    </row>
    <row r="67" spans="1:7" ht="15">
      <c r="A67" s="36">
        <v>64</v>
      </c>
      <c r="B67" s="7" t="s">
        <v>63</v>
      </c>
      <c r="C67" s="33" t="s">
        <v>71</v>
      </c>
      <c r="D67" s="34" t="s">
        <v>69</v>
      </c>
      <c r="E67" s="40">
        <v>8</v>
      </c>
      <c r="F67" s="35">
        <v>6.35</v>
      </c>
      <c r="G67" s="35">
        <f t="shared" si="1"/>
        <v>50.8</v>
      </c>
    </row>
    <row r="68" spans="1:7" ht="15">
      <c r="A68" s="36"/>
      <c r="B68" s="43"/>
      <c r="C68" s="37"/>
      <c r="D68" s="38"/>
      <c r="E68" s="39"/>
      <c r="F68" s="35"/>
      <c r="G68" s="35"/>
    </row>
    <row r="69" spans="1:7" ht="12.75">
      <c r="A69" s="36"/>
      <c r="B69" s="68" t="s">
        <v>130</v>
      </c>
      <c r="C69" s="33" t="s">
        <v>119</v>
      </c>
      <c r="D69" s="34" t="s">
        <v>120</v>
      </c>
      <c r="E69" s="6">
        <v>550</v>
      </c>
      <c r="F69" s="35">
        <v>47.62</v>
      </c>
      <c r="G69" s="35">
        <f>SUM(F69)*E69</f>
        <v>26191</v>
      </c>
    </row>
    <row r="70" spans="1:7" s="15" customFormat="1" ht="12.75">
      <c r="A70" s="37"/>
      <c r="B70" s="11"/>
      <c r="C70" s="37"/>
      <c r="D70" s="38"/>
      <c r="E70" s="61"/>
      <c r="F70" s="42"/>
      <c r="G70" s="42"/>
    </row>
    <row r="71" spans="1:7" ht="12.75">
      <c r="A71" s="36"/>
      <c r="B71" s="68" t="s">
        <v>131</v>
      </c>
      <c r="C71" s="33" t="s">
        <v>178</v>
      </c>
      <c r="D71" s="102" t="s">
        <v>177</v>
      </c>
      <c r="E71" s="6">
        <v>36</v>
      </c>
      <c r="F71" s="44">
        <v>2.6</v>
      </c>
      <c r="G71" s="35">
        <f aca="true" t="shared" si="2" ref="G71:G97">SUM(F71)*E71</f>
        <v>93.60000000000001</v>
      </c>
    </row>
    <row r="72" spans="1:7" ht="12.75">
      <c r="A72" s="36"/>
      <c r="B72" s="68"/>
      <c r="C72" s="33" t="s">
        <v>179</v>
      </c>
      <c r="D72" s="102" t="s">
        <v>180</v>
      </c>
      <c r="E72" s="6">
        <v>24</v>
      </c>
      <c r="F72" s="44">
        <v>0.25</v>
      </c>
      <c r="G72" s="35">
        <f t="shared" si="2"/>
        <v>6</v>
      </c>
    </row>
    <row r="73" spans="1:7" ht="15">
      <c r="A73" s="36"/>
      <c r="B73" s="43"/>
      <c r="C73" s="33" t="s">
        <v>76</v>
      </c>
      <c r="D73" s="102" t="s">
        <v>77</v>
      </c>
      <c r="E73" s="6">
        <v>30</v>
      </c>
      <c r="F73" s="44">
        <v>12</v>
      </c>
      <c r="G73" s="35">
        <f t="shared" si="2"/>
        <v>360</v>
      </c>
    </row>
    <row r="74" spans="1:7" ht="15">
      <c r="A74" s="36"/>
      <c r="B74" s="43"/>
      <c r="C74" s="33" t="s">
        <v>174</v>
      </c>
      <c r="D74" s="102" t="s">
        <v>182</v>
      </c>
      <c r="E74" s="6">
        <v>11762</v>
      </c>
      <c r="F74" s="45">
        <v>0.3</v>
      </c>
      <c r="G74" s="35">
        <f t="shared" si="2"/>
        <v>3528.6</v>
      </c>
    </row>
    <row r="75" spans="1:7" ht="15">
      <c r="A75" s="36"/>
      <c r="B75" s="43"/>
      <c r="C75" s="33" t="s">
        <v>79</v>
      </c>
      <c r="D75" s="102" t="s">
        <v>80</v>
      </c>
      <c r="E75" s="6">
        <v>5</v>
      </c>
      <c r="F75" s="44">
        <v>40</v>
      </c>
      <c r="G75" s="35">
        <f t="shared" si="2"/>
        <v>200</v>
      </c>
    </row>
    <row r="76" spans="1:7" ht="15">
      <c r="A76" s="36"/>
      <c r="B76" s="43"/>
      <c r="C76" s="33" t="s">
        <v>81</v>
      </c>
      <c r="D76" s="102" t="s">
        <v>82</v>
      </c>
      <c r="E76" s="6">
        <v>318</v>
      </c>
      <c r="F76" s="45">
        <v>0.5</v>
      </c>
      <c r="G76" s="35">
        <f t="shared" si="2"/>
        <v>159</v>
      </c>
    </row>
    <row r="77" spans="1:7" ht="15">
      <c r="A77" s="36"/>
      <c r="B77" s="43"/>
      <c r="C77" s="33" t="s">
        <v>175</v>
      </c>
      <c r="D77" s="102" t="s">
        <v>83</v>
      </c>
      <c r="E77" s="6">
        <v>2558</v>
      </c>
      <c r="F77" s="44">
        <v>1</v>
      </c>
      <c r="G77" s="35">
        <f t="shared" si="2"/>
        <v>2558</v>
      </c>
    </row>
    <row r="78" spans="1:7" ht="15">
      <c r="A78" s="36"/>
      <c r="B78" s="43"/>
      <c r="C78" s="33" t="s">
        <v>84</v>
      </c>
      <c r="D78" s="102" t="s">
        <v>85</v>
      </c>
      <c r="E78" s="6">
        <v>24</v>
      </c>
      <c r="F78" s="44">
        <v>0.1</v>
      </c>
      <c r="G78" s="35">
        <f t="shared" si="2"/>
        <v>2.4000000000000004</v>
      </c>
    </row>
    <row r="79" spans="1:7" ht="15">
      <c r="A79" s="36"/>
      <c r="B79" s="43"/>
      <c r="C79" s="33" t="s">
        <v>86</v>
      </c>
      <c r="D79" s="102" t="s">
        <v>87</v>
      </c>
      <c r="E79" s="6">
        <v>7</v>
      </c>
      <c r="F79" s="44">
        <v>190</v>
      </c>
      <c r="G79" s="35">
        <f t="shared" si="2"/>
        <v>1330</v>
      </c>
    </row>
    <row r="80" spans="1:7" ht="15.75">
      <c r="A80" s="5"/>
      <c r="B80" s="16"/>
      <c r="C80" s="23" t="s">
        <v>86</v>
      </c>
      <c r="D80" s="24" t="s">
        <v>229</v>
      </c>
      <c r="E80" s="6">
        <v>24</v>
      </c>
      <c r="F80" s="59">
        <v>7.5</v>
      </c>
      <c r="G80" s="35">
        <f t="shared" si="2"/>
        <v>180</v>
      </c>
    </row>
    <row r="81" spans="1:7" ht="15">
      <c r="A81" s="36"/>
      <c r="B81" s="43"/>
      <c r="C81" s="33" t="s">
        <v>88</v>
      </c>
      <c r="D81" s="102" t="s">
        <v>89</v>
      </c>
      <c r="E81" s="6">
        <v>4</v>
      </c>
      <c r="F81" s="44">
        <v>16</v>
      </c>
      <c r="G81" s="35">
        <f t="shared" si="2"/>
        <v>64</v>
      </c>
    </row>
    <row r="82" spans="1:7" ht="15">
      <c r="A82" s="36"/>
      <c r="B82" s="41"/>
      <c r="C82" s="33" t="s">
        <v>90</v>
      </c>
      <c r="D82" s="102" t="s">
        <v>91</v>
      </c>
      <c r="E82" s="6">
        <v>35</v>
      </c>
      <c r="F82" s="44">
        <v>4</v>
      </c>
      <c r="G82" s="35">
        <f t="shared" si="2"/>
        <v>140</v>
      </c>
    </row>
    <row r="83" spans="1:7" ht="12.75">
      <c r="A83" s="36"/>
      <c r="B83" s="36"/>
      <c r="C83" s="33" t="s">
        <v>92</v>
      </c>
      <c r="D83" s="102" t="s">
        <v>93</v>
      </c>
      <c r="E83" s="6">
        <v>29</v>
      </c>
      <c r="F83" s="44">
        <v>0.2</v>
      </c>
      <c r="G83" s="35">
        <f t="shared" si="2"/>
        <v>5.800000000000001</v>
      </c>
    </row>
    <row r="84" spans="1:7" ht="12.75">
      <c r="A84" s="36"/>
      <c r="B84" s="36"/>
      <c r="C84" s="33" t="s">
        <v>94</v>
      </c>
      <c r="D84" s="102" t="s">
        <v>95</v>
      </c>
      <c r="E84" s="6">
        <v>267</v>
      </c>
      <c r="F84" s="44">
        <v>13.5</v>
      </c>
      <c r="G84" s="35">
        <f t="shared" si="2"/>
        <v>3604.5</v>
      </c>
    </row>
    <row r="85" spans="1:7" ht="12.75">
      <c r="A85" s="36"/>
      <c r="B85" s="36"/>
      <c r="C85" s="33" t="s">
        <v>96</v>
      </c>
      <c r="D85" s="102" t="s">
        <v>97</v>
      </c>
      <c r="E85" s="6">
        <v>125</v>
      </c>
      <c r="F85" s="44">
        <v>0.5</v>
      </c>
      <c r="G85" s="35">
        <f t="shared" si="2"/>
        <v>62.5</v>
      </c>
    </row>
    <row r="86" spans="1:7" ht="12.75">
      <c r="A86" s="36"/>
      <c r="B86" s="36"/>
      <c r="C86" s="33" t="s">
        <v>98</v>
      </c>
      <c r="D86" s="102" t="s">
        <v>99</v>
      </c>
      <c r="E86" s="6">
        <v>4</v>
      </c>
      <c r="F86" s="44">
        <v>0.9</v>
      </c>
      <c r="G86" s="35">
        <f t="shared" si="2"/>
        <v>3.6</v>
      </c>
    </row>
    <row r="87" spans="1:7" ht="12.75">
      <c r="A87" s="36"/>
      <c r="B87" s="36"/>
      <c r="C87" s="33" t="s">
        <v>100</v>
      </c>
      <c r="D87" s="102" t="s">
        <v>101</v>
      </c>
      <c r="E87" s="6">
        <v>16</v>
      </c>
      <c r="F87" s="44">
        <v>0.1</v>
      </c>
      <c r="G87" s="35">
        <f t="shared" si="2"/>
        <v>1.6</v>
      </c>
    </row>
    <row r="88" spans="1:7" ht="12.75">
      <c r="A88" s="36"/>
      <c r="B88" s="36"/>
      <c r="C88" s="33" t="s">
        <v>102</v>
      </c>
      <c r="D88" s="102" t="s">
        <v>103</v>
      </c>
      <c r="E88" s="6">
        <v>4</v>
      </c>
      <c r="F88" s="44">
        <v>0.1</v>
      </c>
      <c r="G88" s="35">
        <f t="shared" si="2"/>
        <v>0.4</v>
      </c>
    </row>
    <row r="89" spans="1:7" ht="12.75">
      <c r="A89" s="36"/>
      <c r="B89" s="36"/>
      <c r="C89" s="33" t="s">
        <v>104</v>
      </c>
      <c r="D89" s="102" t="s">
        <v>105</v>
      </c>
      <c r="E89" s="6">
        <v>1</v>
      </c>
      <c r="F89" s="44">
        <v>3</v>
      </c>
      <c r="G89" s="35">
        <f t="shared" si="2"/>
        <v>3</v>
      </c>
    </row>
    <row r="90" spans="1:7" ht="12.75">
      <c r="A90" s="36"/>
      <c r="B90" s="36"/>
      <c r="C90" s="33" t="s">
        <v>106</v>
      </c>
      <c r="D90" s="102" t="s">
        <v>107</v>
      </c>
      <c r="E90" s="6">
        <v>15</v>
      </c>
      <c r="F90" s="44">
        <v>1</v>
      </c>
      <c r="G90" s="35">
        <f t="shared" si="2"/>
        <v>15</v>
      </c>
    </row>
    <row r="91" spans="1:7" ht="12.75">
      <c r="A91" s="36"/>
      <c r="B91" s="36"/>
      <c r="C91" s="33" t="s">
        <v>108</v>
      </c>
      <c r="D91" s="102" t="s">
        <v>109</v>
      </c>
      <c r="E91" s="6">
        <v>16</v>
      </c>
      <c r="F91" s="44">
        <v>1</v>
      </c>
      <c r="G91" s="35">
        <f t="shared" si="2"/>
        <v>16</v>
      </c>
    </row>
    <row r="92" spans="1:7" ht="12.75">
      <c r="A92" s="36"/>
      <c r="B92" s="36"/>
      <c r="C92" s="33" t="s">
        <v>110</v>
      </c>
      <c r="D92" s="102" t="s">
        <v>111</v>
      </c>
      <c r="E92" s="6">
        <v>30</v>
      </c>
      <c r="F92" s="44">
        <v>11.5</v>
      </c>
      <c r="G92" s="35">
        <f t="shared" si="2"/>
        <v>345</v>
      </c>
    </row>
    <row r="93" spans="1:7" ht="12.75">
      <c r="A93" s="36"/>
      <c r="B93" s="36"/>
      <c r="C93" s="33" t="s">
        <v>110</v>
      </c>
      <c r="D93" s="102" t="s">
        <v>112</v>
      </c>
      <c r="E93" s="6">
        <v>200</v>
      </c>
      <c r="F93" s="44">
        <v>11.5</v>
      </c>
      <c r="G93" s="35">
        <f t="shared" si="2"/>
        <v>2300</v>
      </c>
    </row>
    <row r="94" spans="1:7" ht="12.75">
      <c r="A94" s="36"/>
      <c r="B94" s="36"/>
      <c r="C94" s="33" t="s">
        <v>113</v>
      </c>
      <c r="D94" s="102" t="s">
        <v>114</v>
      </c>
      <c r="E94" s="6">
        <v>230</v>
      </c>
      <c r="F94" s="44">
        <v>1.3</v>
      </c>
      <c r="G94" s="35">
        <f t="shared" si="2"/>
        <v>299</v>
      </c>
    </row>
    <row r="95" spans="1:7" ht="12.75">
      <c r="A95" s="36"/>
      <c r="B95" s="36"/>
      <c r="C95" s="33" t="s">
        <v>115</v>
      </c>
      <c r="D95" s="102" t="s">
        <v>116</v>
      </c>
      <c r="E95" s="6">
        <v>230</v>
      </c>
      <c r="F95" s="44">
        <v>0.8</v>
      </c>
      <c r="G95" s="35">
        <f t="shared" si="2"/>
        <v>184</v>
      </c>
    </row>
    <row r="96" spans="1:7" ht="12.75">
      <c r="A96" s="36"/>
      <c r="B96" s="36"/>
      <c r="C96" s="103" t="s">
        <v>181</v>
      </c>
      <c r="D96" s="102" t="s">
        <v>78</v>
      </c>
      <c r="E96" s="6">
        <v>2</v>
      </c>
      <c r="F96" s="44">
        <v>30</v>
      </c>
      <c r="G96" s="35">
        <f t="shared" si="2"/>
        <v>60</v>
      </c>
    </row>
    <row r="97" spans="1:7" ht="12.75">
      <c r="A97" s="36"/>
      <c r="B97" s="36"/>
      <c r="C97" s="33" t="s">
        <v>117</v>
      </c>
      <c r="D97" s="102" t="s">
        <v>118</v>
      </c>
      <c r="E97" s="6">
        <v>5</v>
      </c>
      <c r="F97" s="44">
        <v>0.1</v>
      </c>
      <c r="G97" s="35">
        <f t="shared" si="2"/>
        <v>0.5</v>
      </c>
    </row>
    <row r="98" spans="1:7" ht="12.75">
      <c r="A98" s="36"/>
      <c r="B98" s="36"/>
      <c r="C98" s="36"/>
      <c r="D98" s="39"/>
      <c r="E98" s="39"/>
      <c r="F98" s="44"/>
      <c r="G98" s="9">
        <f>SUM(G4:G97)</f>
        <v>116402.20000000003</v>
      </c>
    </row>
    <row r="99" spans="1:7" ht="12.75">
      <c r="A99" s="53"/>
      <c r="B99" s="53"/>
      <c r="C99" s="53"/>
      <c r="D99" s="54"/>
      <c r="E99" s="54"/>
      <c r="F99" s="55"/>
      <c r="G99" s="56"/>
    </row>
    <row r="100" spans="2:12" ht="18">
      <c r="B100" s="48" t="s">
        <v>121</v>
      </c>
      <c r="C100" s="49"/>
      <c r="D100" s="49"/>
      <c r="E100" s="50"/>
      <c r="F100" s="50"/>
      <c r="G100" s="50"/>
      <c r="H100" s="50"/>
      <c r="I100" s="50"/>
      <c r="J100" s="50"/>
      <c r="K100" s="50"/>
      <c r="L100" s="50"/>
    </row>
    <row r="101" spans="2:12" ht="12.75">
      <c r="B101" s="51"/>
      <c r="C101" s="49"/>
      <c r="D101" s="49"/>
      <c r="E101" s="50"/>
      <c r="F101" s="50"/>
      <c r="G101" s="50"/>
      <c r="H101" s="50"/>
      <c r="I101" s="50"/>
      <c r="J101" s="50"/>
      <c r="K101" s="50"/>
      <c r="L101" s="50"/>
    </row>
    <row r="102" spans="2:12" ht="12.75">
      <c r="B102" s="51" t="s">
        <v>122</v>
      </c>
      <c r="C102" s="49"/>
      <c r="D102" s="49"/>
      <c r="E102" s="50"/>
      <c r="F102" s="50"/>
      <c r="G102" s="50"/>
      <c r="H102" s="50"/>
      <c r="I102" s="50"/>
      <c r="J102" s="50"/>
      <c r="K102" s="50"/>
      <c r="L102" s="50"/>
    </row>
    <row r="103" spans="2:12" ht="12.75">
      <c r="B103" s="51" t="s">
        <v>123</v>
      </c>
      <c r="C103" s="49"/>
      <c r="D103" s="49"/>
      <c r="E103" s="50"/>
      <c r="F103" s="50"/>
      <c r="G103" s="50"/>
      <c r="H103" s="50"/>
      <c r="I103" s="50"/>
      <c r="J103" s="50"/>
      <c r="K103" s="50"/>
      <c r="L103" s="50"/>
    </row>
    <row r="104" spans="2:12" ht="12.75">
      <c r="B104" s="51" t="s">
        <v>128</v>
      </c>
      <c r="C104" s="49"/>
      <c r="D104" s="49"/>
      <c r="E104" s="50"/>
      <c r="F104" s="50"/>
      <c r="G104" s="50"/>
      <c r="H104" s="50"/>
      <c r="I104" s="50"/>
      <c r="J104" s="50"/>
      <c r="K104" s="50"/>
      <c r="L104" s="50"/>
    </row>
    <row r="105" spans="2:12" ht="12.75">
      <c r="B105" s="51" t="s">
        <v>123</v>
      </c>
      <c r="C105" s="49"/>
      <c r="D105" s="49"/>
      <c r="E105" s="50"/>
      <c r="F105" s="50"/>
      <c r="G105" s="50"/>
      <c r="H105" s="50"/>
      <c r="I105" s="50"/>
      <c r="J105" s="50"/>
      <c r="K105" s="50"/>
      <c r="L105" s="50"/>
    </row>
    <row r="106" spans="2:12" ht="12.75">
      <c r="B106" s="51" t="s">
        <v>124</v>
      </c>
      <c r="C106" s="49"/>
      <c r="D106" s="49"/>
      <c r="E106" s="50"/>
      <c r="F106" s="50"/>
      <c r="G106" s="50"/>
      <c r="H106" s="50"/>
      <c r="I106" s="50"/>
      <c r="J106" s="50"/>
      <c r="K106" s="50"/>
      <c r="L106" s="50"/>
    </row>
    <row r="107" spans="2:12" ht="12.75">
      <c r="B107" s="51" t="s">
        <v>123</v>
      </c>
      <c r="C107" s="49"/>
      <c r="D107" s="49"/>
      <c r="E107" s="50"/>
      <c r="F107" s="50"/>
      <c r="G107" s="50"/>
      <c r="H107" s="50"/>
      <c r="I107" s="50"/>
      <c r="J107" s="50"/>
      <c r="K107" s="50"/>
      <c r="L107" s="50"/>
    </row>
    <row r="108" spans="2:12" ht="12.75">
      <c r="B108" s="51" t="s">
        <v>129</v>
      </c>
      <c r="C108" s="49"/>
      <c r="D108" s="49"/>
      <c r="E108" s="50"/>
      <c r="F108" s="50"/>
      <c r="G108" s="50"/>
      <c r="H108" s="50"/>
      <c r="I108" s="50"/>
      <c r="J108" s="50"/>
      <c r="K108" s="50"/>
      <c r="L108" s="50"/>
    </row>
    <row r="109" spans="2:12" ht="12.75">
      <c r="B109" s="51" t="s">
        <v>123</v>
      </c>
      <c r="C109" s="49"/>
      <c r="D109" s="49"/>
      <c r="E109" s="50"/>
      <c r="F109" s="50"/>
      <c r="G109" s="50"/>
      <c r="H109" s="50"/>
      <c r="I109" s="50"/>
      <c r="J109" s="50"/>
      <c r="K109" s="50"/>
      <c r="L109" s="50"/>
    </row>
    <row r="110" spans="2:12" ht="12.75">
      <c r="B110" s="51" t="s">
        <v>123</v>
      </c>
      <c r="C110" s="49"/>
      <c r="D110" s="49"/>
      <c r="E110" s="50"/>
      <c r="F110" s="50"/>
      <c r="G110" s="50"/>
      <c r="H110" s="50"/>
      <c r="I110" s="50"/>
      <c r="J110" s="50"/>
      <c r="K110" s="50"/>
      <c r="L110" s="50"/>
    </row>
    <row r="111" spans="2:12" ht="18">
      <c r="B111" s="48" t="s">
        <v>125</v>
      </c>
      <c r="C111" s="49"/>
      <c r="D111" s="49"/>
      <c r="E111" s="50"/>
      <c r="F111" s="50"/>
      <c r="G111" s="50"/>
      <c r="H111" s="50"/>
      <c r="I111" s="50"/>
      <c r="J111" s="50"/>
      <c r="K111" s="50"/>
      <c r="L111" s="50"/>
    </row>
    <row r="112" spans="2:12" ht="12.75">
      <c r="B112" s="51"/>
      <c r="C112" s="49"/>
      <c r="D112" s="49"/>
      <c r="E112" s="50"/>
      <c r="F112" s="50"/>
      <c r="G112" s="50"/>
      <c r="H112" s="50"/>
      <c r="I112" s="50"/>
      <c r="J112" s="50"/>
      <c r="K112" s="50"/>
      <c r="L112" s="50"/>
    </row>
    <row r="113" spans="2:12" ht="12.75">
      <c r="B113" s="51" t="s">
        <v>126</v>
      </c>
      <c r="C113" s="49"/>
      <c r="D113" s="49"/>
      <c r="E113" s="50"/>
      <c r="F113" s="50"/>
      <c r="G113" s="50"/>
      <c r="H113" s="50"/>
      <c r="I113" s="50"/>
      <c r="J113" s="50"/>
      <c r="K113" s="50"/>
      <c r="L113" s="50"/>
    </row>
    <row r="114" spans="2:12" ht="12.75">
      <c r="B114" s="51"/>
      <c r="C114" s="49"/>
      <c r="D114" s="49"/>
      <c r="E114" s="50"/>
      <c r="F114" s="50"/>
      <c r="G114" s="50"/>
      <c r="H114" s="50"/>
      <c r="I114" s="50"/>
      <c r="J114" s="50"/>
      <c r="K114" s="50"/>
      <c r="L114" s="50"/>
    </row>
    <row r="115" spans="2:12" ht="12.75">
      <c r="B115" s="52" t="s">
        <v>187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50"/>
    </row>
    <row r="116" spans="2:12" ht="12.75">
      <c r="B116" s="52" t="s">
        <v>217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50"/>
    </row>
    <row r="117" spans="2:12" ht="12.75">
      <c r="B117" s="51"/>
      <c r="C117" s="49"/>
      <c r="D117" s="49"/>
      <c r="E117" s="50"/>
      <c r="F117" s="50"/>
      <c r="G117" s="50"/>
      <c r="H117" s="50"/>
      <c r="I117" s="50"/>
      <c r="J117" s="50"/>
      <c r="K117" s="50"/>
      <c r="L117" s="50"/>
    </row>
    <row r="118" spans="2:12" ht="12.75">
      <c r="B118" s="51" t="s">
        <v>127</v>
      </c>
      <c r="C118" s="49"/>
      <c r="D118" s="49"/>
      <c r="E118" s="50"/>
      <c r="F118" s="50"/>
      <c r="G118" s="50"/>
      <c r="H118" s="50"/>
      <c r="I118" s="50"/>
      <c r="J118" s="50"/>
      <c r="K118" s="50"/>
      <c r="L118" s="50"/>
    </row>
    <row r="119" spans="2:12" ht="12.75">
      <c r="B119" s="51" t="s">
        <v>123</v>
      </c>
      <c r="C119" s="49"/>
      <c r="D119" s="49"/>
      <c r="E119" s="50"/>
      <c r="F119" s="50"/>
      <c r="G119" s="50"/>
      <c r="H119" s="50"/>
      <c r="I119" s="50"/>
      <c r="J119" s="50"/>
      <c r="K119" s="50"/>
      <c r="L119" s="50"/>
    </row>
    <row r="120" spans="2:12" ht="12.75">
      <c r="B120" s="51" t="s">
        <v>168</v>
      </c>
      <c r="C120" s="49"/>
      <c r="D120" s="49"/>
      <c r="E120" s="50"/>
      <c r="F120" s="50"/>
      <c r="G120" s="50"/>
      <c r="H120" s="50"/>
      <c r="I120" s="50"/>
      <c r="J120" s="50"/>
      <c r="K120" s="50"/>
      <c r="L120" s="50"/>
    </row>
    <row r="121" spans="2:12" ht="12.75">
      <c r="B121" s="51" t="s">
        <v>169</v>
      </c>
      <c r="C121" s="49"/>
      <c r="D121" s="49"/>
      <c r="E121" s="50"/>
      <c r="F121" s="50"/>
      <c r="G121" s="50"/>
      <c r="H121" s="50"/>
      <c r="I121" s="50"/>
      <c r="J121" s="50"/>
      <c r="K121" s="50"/>
      <c r="L121" s="50"/>
    </row>
    <row r="122" spans="2:12" ht="12.75">
      <c r="B122" s="51" t="s">
        <v>123</v>
      </c>
      <c r="C122" s="49"/>
      <c r="D122" s="49"/>
      <c r="E122" s="50"/>
      <c r="F122" s="50"/>
      <c r="G122" s="50"/>
      <c r="H122" s="50"/>
      <c r="I122" s="50"/>
      <c r="J122" s="50"/>
      <c r="K122" s="50"/>
      <c r="L122" s="50"/>
    </row>
  </sheetData>
  <sheetProtection/>
  <printOptions gridLines="1"/>
  <pageMargins left="0.49" right="0.22" top="1" bottom="1" header="0.5" footer="0.5"/>
  <pageSetup horizontalDpi="600" verticalDpi="600" orientation="landscape" scale="95" r:id="rId1"/>
  <headerFooter alignWithMargins="0">
    <oddFooter>&amp;CPrepared by ATT Kansas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5.140625" style="0" customWidth="1"/>
    <col min="2" max="2" width="28.8515625" style="0" customWidth="1"/>
    <col min="3" max="3" width="37.28125" style="0" customWidth="1"/>
    <col min="4" max="4" width="28.8515625" style="14" customWidth="1"/>
    <col min="5" max="5" width="10.57421875" style="14" customWidth="1"/>
    <col min="6" max="6" width="9.140625" style="10" customWidth="1"/>
    <col min="7" max="7" width="11.28125" style="10" bestFit="1" customWidth="1"/>
  </cols>
  <sheetData>
    <row r="1" spans="1:7" ht="30.75" customHeight="1">
      <c r="A1" s="18" t="s">
        <v>64</v>
      </c>
      <c r="B1" s="19"/>
      <c r="C1" s="19"/>
      <c r="D1" s="20"/>
      <c r="E1" s="20"/>
      <c r="F1" s="57"/>
      <c r="G1" s="57"/>
    </row>
    <row r="2" spans="1:7" ht="30.75" customHeight="1">
      <c r="A2" s="18" t="s">
        <v>184</v>
      </c>
      <c r="B2" s="19"/>
      <c r="C2" s="19"/>
      <c r="D2" s="20"/>
      <c r="E2" s="20"/>
      <c r="F2" s="57"/>
      <c r="G2" s="57"/>
    </row>
    <row r="3" spans="1:8" ht="38.25">
      <c r="A3" s="21" t="s">
        <v>65</v>
      </c>
      <c r="B3" s="21" t="s">
        <v>133</v>
      </c>
      <c r="C3" s="21" t="s">
        <v>68</v>
      </c>
      <c r="D3" s="21" t="s">
        <v>70</v>
      </c>
      <c r="E3" s="21" t="s">
        <v>0</v>
      </c>
      <c r="F3" s="22" t="s">
        <v>66</v>
      </c>
      <c r="G3" s="22" t="s">
        <v>67</v>
      </c>
      <c r="H3" s="65"/>
    </row>
    <row r="4" spans="1:7" ht="12.75">
      <c r="A4" s="2">
        <v>1</v>
      </c>
      <c r="B4" s="8" t="s">
        <v>185</v>
      </c>
      <c r="C4" s="23" t="s">
        <v>71</v>
      </c>
      <c r="D4" s="24" t="s">
        <v>69</v>
      </c>
      <c r="E4" s="4">
        <v>215</v>
      </c>
      <c r="F4" s="35">
        <v>6.35</v>
      </c>
      <c r="G4" s="35">
        <f>SUM(F4)*E4</f>
        <v>1365.25</v>
      </c>
    </row>
    <row r="5" spans="1:7" ht="12.75">
      <c r="A5" s="2">
        <v>2</v>
      </c>
      <c r="B5" s="13" t="s">
        <v>186</v>
      </c>
      <c r="C5" s="23" t="s">
        <v>71</v>
      </c>
      <c r="D5" s="24" t="s">
        <v>69</v>
      </c>
      <c r="E5" s="47">
        <v>13</v>
      </c>
      <c r="F5" s="35">
        <v>6.35</v>
      </c>
      <c r="G5" s="35">
        <f>SUM(F5)*E5</f>
        <v>82.55</v>
      </c>
    </row>
    <row r="6" spans="1:7" ht="12.75">
      <c r="A6" s="5"/>
      <c r="B6" s="5"/>
      <c r="C6" s="5"/>
      <c r="D6" s="27"/>
      <c r="E6" s="62"/>
      <c r="F6" s="58"/>
      <c r="G6" s="58"/>
    </row>
    <row r="7" spans="1:7" ht="12.75">
      <c r="A7" s="5"/>
      <c r="B7" s="68" t="s">
        <v>132</v>
      </c>
      <c r="C7" s="23" t="s">
        <v>119</v>
      </c>
      <c r="D7" s="24" t="s">
        <v>120</v>
      </c>
      <c r="E7" s="6">
        <v>24</v>
      </c>
      <c r="F7" s="58">
        <v>47.62</v>
      </c>
      <c r="G7" s="58">
        <f>SUM(F7)*E7</f>
        <v>1142.8799999999999</v>
      </c>
    </row>
    <row r="8" spans="1:7" ht="15">
      <c r="A8" s="5"/>
      <c r="B8" s="43"/>
      <c r="C8" s="5"/>
      <c r="D8" s="27"/>
      <c r="E8" s="62"/>
      <c r="F8" s="58"/>
      <c r="G8" s="58"/>
    </row>
    <row r="9" spans="1:7" ht="12.75">
      <c r="A9" s="5"/>
      <c r="B9" s="68" t="s">
        <v>131</v>
      </c>
      <c r="C9" s="23" t="s">
        <v>72</v>
      </c>
      <c r="D9" s="24" t="s">
        <v>73</v>
      </c>
      <c r="E9" s="6">
        <v>2</v>
      </c>
      <c r="F9" s="59">
        <v>2.6</v>
      </c>
      <c r="G9" s="9">
        <f aca="true" t="shared" si="0" ref="G9:G14">SUM(F9)*E9</f>
        <v>5.2</v>
      </c>
    </row>
    <row r="10" spans="1:7" ht="15.75">
      <c r="A10" s="5"/>
      <c r="B10" s="16"/>
      <c r="C10" s="23" t="s">
        <v>74</v>
      </c>
      <c r="D10" s="24" t="s">
        <v>75</v>
      </c>
      <c r="E10" s="6">
        <v>6</v>
      </c>
      <c r="F10" s="59">
        <v>4</v>
      </c>
      <c r="G10" s="9">
        <f t="shared" si="0"/>
        <v>24</v>
      </c>
    </row>
    <row r="11" spans="1:7" ht="15.75">
      <c r="A11" s="5"/>
      <c r="B11" s="16"/>
      <c r="C11" s="23" t="s">
        <v>176</v>
      </c>
      <c r="D11" s="24" t="s">
        <v>83</v>
      </c>
      <c r="E11" s="6">
        <v>103</v>
      </c>
      <c r="F11" s="59">
        <v>1</v>
      </c>
      <c r="G11" s="9">
        <f t="shared" si="0"/>
        <v>103</v>
      </c>
    </row>
    <row r="12" spans="1:7" ht="15.75">
      <c r="A12" s="5"/>
      <c r="B12" s="16"/>
      <c r="C12" s="23" t="s">
        <v>174</v>
      </c>
      <c r="D12" s="24" t="s">
        <v>183</v>
      </c>
      <c r="E12" s="6">
        <v>238</v>
      </c>
      <c r="F12" s="60">
        <v>0.3</v>
      </c>
      <c r="G12" s="9">
        <f t="shared" si="0"/>
        <v>71.39999999999999</v>
      </c>
    </row>
    <row r="13" spans="1:7" ht="12.75">
      <c r="A13" s="5"/>
      <c r="B13" s="5"/>
      <c r="C13" s="23" t="s">
        <v>96</v>
      </c>
      <c r="D13" s="24" t="s">
        <v>97</v>
      </c>
      <c r="E13" s="6">
        <v>37</v>
      </c>
      <c r="F13" s="59">
        <v>0.5</v>
      </c>
      <c r="G13" s="9">
        <f t="shared" si="0"/>
        <v>18.5</v>
      </c>
    </row>
    <row r="14" spans="1:7" ht="12.75">
      <c r="A14" s="5"/>
      <c r="B14" s="5"/>
      <c r="C14" s="23" t="s">
        <v>230</v>
      </c>
      <c r="D14" s="24" t="s">
        <v>231</v>
      </c>
      <c r="E14" s="6">
        <v>4</v>
      </c>
      <c r="F14" s="59">
        <v>21</v>
      </c>
      <c r="G14" s="9">
        <f t="shared" si="0"/>
        <v>84</v>
      </c>
    </row>
    <row r="15" spans="1:7" ht="12.75">
      <c r="A15" s="5"/>
      <c r="B15" s="5"/>
      <c r="C15" s="23"/>
      <c r="D15" s="24"/>
      <c r="E15" s="6"/>
      <c r="F15" s="58"/>
      <c r="G15" s="9">
        <f>SUM(G4:G14)</f>
        <v>2896.7799999999997</v>
      </c>
    </row>
    <row r="17" spans="2:12" ht="18">
      <c r="B17" s="48" t="s">
        <v>121</v>
      </c>
      <c r="C17" s="49"/>
      <c r="D17" s="49"/>
      <c r="E17" s="63"/>
      <c r="F17" s="50"/>
      <c r="G17" s="50"/>
      <c r="H17" s="50"/>
      <c r="I17" s="50"/>
      <c r="J17" s="50"/>
      <c r="K17" s="50"/>
      <c r="L17" s="50"/>
    </row>
    <row r="18" spans="2:12" ht="12.75">
      <c r="B18" s="51"/>
      <c r="C18" s="49"/>
      <c r="D18" s="49"/>
      <c r="E18" s="63"/>
      <c r="F18" s="50"/>
      <c r="G18" s="50"/>
      <c r="H18" s="50"/>
      <c r="I18" s="50"/>
      <c r="J18" s="50"/>
      <c r="K18" s="50"/>
      <c r="L18" s="50"/>
    </row>
    <row r="19" spans="2:12" ht="12.75">
      <c r="B19" s="51" t="s">
        <v>122</v>
      </c>
      <c r="C19" s="49"/>
      <c r="D19" s="49"/>
      <c r="E19" s="63"/>
      <c r="F19" s="50"/>
      <c r="G19" s="50"/>
      <c r="H19" s="50"/>
      <c r="I19" s="50"/>
      <c r="J19" s="50"/>
      <c r="K19" s="50"/>
      <c r="L19" s="50"/>
    </row>
    <row r="20" spans="2:12" ht="12.75">
      <c r="B20" s="51" t="s">
        <v>123</v>
      </c>
      <c r="C20" s="49"/>
      <c r="D20" s="49"/>
      <c r="E20" s="63"/>
      <c r="F20" s="50"/>
      <c r="G20" s="50"/>
      <c r="H20" s="50"/>
      <c r="I20" s="50"/>
      <c r="J20" s="50"/>
      <c r="K20" s="50"/>
      <c r="L20" s="50"/>
    </row>
    <row r="21" spans="2:12" ht="12.75">
      <c r="B21" s="51" t="s">
        <v>128</v>
      </c>
      <c r="C21" s="49"/>
      <c r="D21" s="49"/>
      <c r="E21" s="63"/>
      <c r="F21" s="50"/>
      <c r="G21" s="50"/>
      <c r="H21" s="50"/>
      <c r="I21" s="50"/>
      <c r="J21" s="50"/>
      <c r="K21" s="50"/>
      <c r="L21" s="50"/>
    </row>
    <row r="22" spans="2:12" ht="12.75">
      <c r="B22" s="51" t="s">
        <v>123</v>
      </c>
      <c r="C22" s="49"/>
      <c r="D22" s="49"/>
      <c r="E22" s="63"/>
      <c r="F22" s="50"/>
      <c r="G22" s="50"/>
      <c r="H22" s="50"/>
      <c r="I22" s="50"/>
      <c r="J22" s="50"/>
      <c r="K22" s="50"/>
      <c r="L22" s="50"/>
    </row>
    <row r="23" spans="2:12" ht="12.75">
      <c r="B23" s="51" t="s">
        <v>124</v>
      </c>
      <c r="C23" s="49"/>
      <c r="D23" s="49"/>
      <c r="E23" s="63"/>
      <c r="F23" s="50"/>
      <c r="G23" s="50"/>
      <c r="H23" s="50"/>
      <c r="I23" s="50"/>
      <c r="J23" s="50"/>
      <c r="K23" s="50"/>
      <c r="L23" s="50"/>
    </row>
    <row r="24" spans="2:12" ht="12.75">
      <c r="B24" s="51" t="s">
        <v>123</v>
      </c>
      <c r="C24" s="49"/>
      <c r="D24" s="49"/>
      <c r="E24" s="63"/>
      <c r="F24" s="50"/>
      <c r="G24" s="50"/>
      <c r="H24" s="50"/>
      <c r="I24" s="50"/>
      <c r="J24" s="50"/>
      <c r="K24" s="50"/>
      <c r="L24" s="50"/>
    </row>
    <row r="25" spans="2:12" ht="12.75">
      <c r="B25" s="51" t="s">
        <v>129</v>
      </c>
      <c r="C25" s="49"/>
      <c r="D25" s="49"/>
      <c r="E25" s="63"/>
      <c r="F25" s="50"/>
      <c r="G25" s="50"/>
      <c r="H25" s="50"/>
      <c r="I25" s="50"/>
      <c r="J25" s="50"/>
      <c r="K25" s="50"/>
      <c r="L25" s="50"/>
    </row>
    <row r="26" spans="2:12" ht="12.75">
      <c r="B26" s="51" t="s">
        <v>123</v>
      </c>
      <c r="C26" s="49"/>
      <c r="D26" s="49"/>
      <c r="E26" s="63"/>
      <c r="F26" s="50"/>
      <c r="G26" s="50"/>
      <c r="H26" s="50"/>
      <c r="I26" s="50"/>
      <c r="J26" s="50"/>
      <c r="K26" s="50"/>
      <c r="L26" s="50"/>
    </row>
    <row r="27" spans="2:12" ht="12.75">
      <c r="B27" s="51" t="s">
        <v>123</v>
      </c>
      <c r="C27" s="49"/>
      <c r="D27" s="49"/>
      <c r="E27" s="63"/>
      <c r="F27" s="50"/>
      <c r="G27" s="50"/>
      <c r="H27" s="50"/>
      <c r="I27" s="50"/>
      <c r="J27" s="50"/>
      <c r="K27" s="50"/>
      <c r="L27" s="50"/>
    </row>
    <row r="28" spans="2:12" ht="18">
      <c r="B28" s="48" t="s">
        <v>125</v>
      </c>
      <c r="C28" s="49"/>
      <c r="D28" s="49"/>
      <c r="E28" s="63"/>
      <c r="F28" s="50"/>
      <c r="G28" s="50"/>
      <c r="H28" s="50"/>
      <c r="I28" s="50"/>
      <c r="J28" s="50"/>
      <c r="K28" s="50"/>
      <c r="L28" s="50"/>
    </row>
    <row r="29" spans="2:12" ht="12.75">
      <c r="B29" s="51"/>
      <c r="C29" s="49"/>
      <c r="D29" s="49"/>
      <c r="E29" s="63"/>
      <c r="F29" s="50"/>
      <c r="G29" s="50"/>
      <c r="H29" s="50"/>
      <c r="I29" s="50"/>
      <c r="J29" s="50"/>
      <c r="K29" s="50"/>
      <c r="L29" s="50"/>
    </row>
    <row r="30" spans="2:12" ht="12.75">
      <c r="B30" s="51" t="s">
        <v>126</v>
      </c>
      <c r="C30" s="49"/>
      <c r="D30" s="49"/>
      <c r="E30" s="63"/>
      <c r="F30" s="50"/>
      <c r="G30" s="50"/>
      <c r="H30" s="50"/>
      <c r="I30" s="50"/>
      <c r="J30" s="50"/>
      <c r="K30" s="50"/>
      <c r="L30" s="50"/>
    </row>
    <row r="31" spans="2:12" ht="12.75">
      <c r="B31" s="51"/>
      <c r="C31" s="49"/>
      <c r="D31" s="49"/>
      <c r="E31" s="63"/>
      <c r="F31" s="50"/>
      <c r="G31" s="50"/>
      <c r="H31" s="50"/>
      <c r="I31" s="50"/>
      <c r="J31" s="50"/>
      <c r="K31" s="50"/>
      <c r="L31" s="50"/>
    </row>
    <row r="32" spans="2:12" ht="12.75">
      <c r="B32" s="52" t="s">
        <v>170</v>
      </c>
      <c r="C32" s="49"/>
      <c r="D32" s="49"/>
      <c r="E32" s="64"/>
      <c r="F32" s="49"/>
      <c r="G32" s="49"/>
      <c r="H32" s="49"/>
      <c r="I32" s="49"/>
      <c r="J32" s="49"/>
      <c r="K32" s="49"/>
      <c r="L32" s="50"/>
    </row>
    <row r="33" spans="2:12" ht="12.75">
      <c r="B33" s="52" t="s">
        <v>218</v>
      </c>
      <c r="C33" s="49"/>
      <c r="D33" s="49"/>
      <c r="E33" s="64"/>
      <c r="F33" s="49"/>
      <c r="G33" s="49"/>
      <c r="H33" s="49"/>
      <c r="I33" s="49"/>
      <c r="J33" s="49"/>
      <c r="K33" s="49"/>
      <c r="L33" s="50"/>
    </row>
    <row r="34" spans="2:12" ht="12.75">
      <c r="B34" s="51"/>
      <c r="C34" s="49"/>
      <c r="D34" s="49"/>
      <c r="E34" s="63"/>
      <c r="F34" s="50"/>
      <c r="G34" s="50"/>
      <c r="H34" s="50"/>
      <c r="I34" s="50"/>
      <c r="J34" s="50"/>
      <c r="K34" s="50"/>
      <c r="L34" s="50"/>
    </row>
    <row r="35" spans="2:12" ht="12.75">
      <c r="B35" s="51" t="s">
        <v>127</v>
      </c>
      <c r="C35" s="49"/>
      <c r="D35" s="49"/>
      <c r="E35" s="63"/>
      <c r="F35" s="50"/>
      <c r="G35" s="50"/>
      <c r="H35" s="50"/>
      <c r="I35" s="50"/>
      <c r="J35" s="50"/>
      <c r="K35" s="50"/>
      <c r="L35" s="50"/>
    </row>
    <row r="36" spans="2:12" ht="12.75">
      <c r="B36" s="51" t="s">
        <v>123</v>
      </c>
      <c r="C36" s="49"/>
      <c r="D36" s="49"/>
      <c r="E36" s="63"/>
      <c r="F36" s="50"/>
      <c r="G36" s="50"/>
      <c r="H36" s="50"/>
      <c r="I36" s="50"/>
      <c r="J36" s="50"/>
      <c r="K36" s="50"/>
      <c r="L36" s="50"/>
    </row>
    <row r="37" spans="2:12" ht="12.75">
      <c r="B37" s="51" t="s">
        <v>172</v>
      </c>
      <c r="C37" s="49"/>
      <c r="D37" s="49"/>
      <c r="E37" s="63"/>
      <c r="F37" s="50"/>
      <c r="G37" s="50"/>
      <c r="H37" s="50"/>
      <c r="I37" s="50"/>
      <c r="J37" s="50"/>
      <c r="K37" s="50"/>
      <c r="L37" s="50"/>
    </row>
    <row r="38" spans="2:12" ht="12.75">
      <c r="B38" s="51" t="s">
        <v>173</v>
      </c>
      <c r="C38" s="49"/>
      <c r="D38" s="49"/>
      <c r="E38" s="63"/>
      <c r="F38" s="50"/>
      <c r="G38" s="50"/>
      <c r="H38" s="50"/>
      <c r="I38" s="50"/>
      <c r="J38" s="50"/>
      <c r="K38" s="50"/>
      <c r="L38" s="50"/>
    </row>
    <row r="39" spans="2:12" ht="12.75">
      <c r="B39" s="51" t="s">
        <v>123</v>
      </c>
      <c r="C39" s="49"/>
      <c r="D39" s="49"/>
      <c r="E39" s="63"/>
      <c r="F39" s="50"/>
      <c r="G39" s="50"/>
      <c r="H39" s="50"/>
      <c r="I39" s="50"/>
      <c r="J39" s="50"/>
      <c r="K39" s="50"/>
      <c r="L39" s="50"/>
    </row>
    <row r="40" spans="6:7" ht="12.75">
      <c r="F40" s="17"/>
      <c r="G40" s="17"/>
    </row>
    <row r="41" spans="6:7" ht="12.75">
      <c r="F41" s="17"/>
      <c r="G41" s="17"/>
    </row>
    <row r="42" spans="6:7" ht="12.75">
      <c r="F42" s="17"/>
      <c r="G42" s="17"/>
    </row>
    <row r="43" spans="6:7" ht="12.75">
      <c r="F43" s="17"/>
      <c r="G43" s="17"/>
    </row>
    <row r="44" spans="6:7" ht="12.75">
      <c r="F44" s="17"/>
      <c r="G44" s="17"/>
    </row>
    <row r="45" spans="6:7" ht="12.75">
      <c r="F45" s="17"/>
      <c r="G45" s="17"/>
    </row>
  </sheetData>
  <sheetProtection/>
  <printOptions gridLines="1"/>
  <pageMargins left="0.49" right="0.22" top="1" bottom="1" header="0.5" footer="0.5"/>
  <pageSetup horizontalDpi="600" verticalDpi="600" orientation="landscape" scale="95" r:id="rId1"/>
  <headerFooter alignWithMargins="0">
    <oddFooter>&amp;CPrepared by ATT Kansas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421875" style="0" customWidth="1"/>
    <col min="2" max="2" width="9.57421875" style="14" bestFit="1" customWidth="1"/>
    <col min="3" max="3" width="15.00390625" style="74" bestFit="1" customWidth="1"/>
  </cols>
  <sheetData>
    <row r="1" spans="1:3" ht="30.75" customHeight="1">
      <c r="A1" s="18" t="s">
        <v>64</v>
      </c>
      <c r="B1" s="20"/>
      <c r="C1" s="72"/>
    </row>
    <row r="2" spans="1:3" ht="30.75" customHeight="1">
      <c r="A2" s="18" t="s">
        <v>219</v>
      </c>
      <c r="B2" s="20"/>
      <c r="C2" s="72"/>
    </row>
    <row r="3" spans="1:3" ht="42" customHeight="1">
      <c r="A3" s="21" t="s">
        <v>68</v>
      </c>
      <c r="B3" s="21" t="s">
        <v>220</v>
      </c>
      <c r="C3" s="73" t="s">
        <v>221</v>
      </c>
    </row>
    <row r="4" spans="1:3" ht="15.75">
      <c r="A4" s="69" t="s">
        <v>227</v>
      </c>
      <c r="B4" s="89">
        <v>3000</v>
      </c>
      <c r="C4" s="92">
        <v>1750000</v>
      </c>
    </row>
    <row r="5" spans="1:3" ht="15.75">
      <c r="A5" s="69" t="s">
        <v>224</v>
      </c>
      <c r="B5" s="89">
        <v>3000</v>
      </c>
      <c r="C5" s="92">
        <v>750000</v>
      </c>
    </row>
    <row r="6" spans="1:3" ht="12.75">
      <c r="A6" s="11"/>
      <c r="B6" s="89"/>
      <c r="C6" s="92"/>
    </row>
    <row r="7" spans="1:3" ht="15.75">
      <c r="A7" s="16" t="s">
        <v>222</v>
      </c>
      <c r="B7" s="89"/>
      <c r="C7" s="92">
        <v>234000</v>
      </c>
    </row>
    <row r="8" spans="1:3" ht="15">
      <c r="A8" s="43"/>
      <c r="B8" s="89"/>
      <c r="C8" s="92"/>
    </row>
    <row r="9" spans="1:3" ht="15.75">
      <c r="A9" s="16" t="s">
        <v>223</v>
      </c>
      <c r="B9" s="89"/>
      <c r="C9" s="92">
        <v>150000</v>
      </c>
    </row>
    <row r="10" spans="1:3" ht="12.75">
      <c r="A10" s="11"/>
      <c r="B10" s="117"/>
      <c r="C10" s="92"/>
    </row>
    <row r="11" spans="1:3" ht="15.75">
      <c r="A11" s="16" t="s">
        <v>225</v>
      </c>
      <c r="B11" s="117"/>
      <c r="C11" s="118">
        <f>SUM(C4:C9)</f>
        <v>2884000</v>
      </c>
    </row>
    <row r="12" spans="1:3" ht="15.75">
      <c r="A12" s="16"/>
      <c r="B12" s="117"/>
      <c r="C12" s="119"/>
    </row>
    <row r="13" spans="1:3" ht="15.75">
      <c r="A13" s="16" t="s">
        <v>226</v>
      </c>
      <c r="B13" s="117"/>
      <c r="C13" s="120">
        <f>SUM(C4:C5)+C7*5+C9*5</f>
        <v>4420000</v>
      </c>
    </row>
    <row r="14" spans="1:7" ht="12.75">
      <c r="A14" s="51"/>
      <c r="B14" s="64"/>
      <c r="C14" s="75"/>
      <c r="D14" s="50"/>
      <c r="E14" s="50"/>
      <c r="F14" s="50"/>
      <c r="G14" s="50"/>
    </row>
    <row r="15" spans="1:7" ht="12.75">
      <c r="A15" s="51" t="s">
        <v>228</v>
      </c>
      <c r="B15" s="64"/>
      <c r="C15" s="75"/>
      <c r="D15" s="50"/>
      <c r="E15" s="50"/>
      <c r="F15" s="50"/>
      <c r="G15" s="50"/>
    </row>
    <row r="16" spans="1:7" ht="12.75">
      <c r="A16" s="52"/>
      <c r="B16" s="64"/>
      <c r="C16" s="76"/>
      <c r="D16" s="49"/>
      <c r="E16" s="49"/>
      <c r="F16" s="49"/>
      <c r="G16" s="50"/>
    </row>
    <row r="17" spans="1:7" ht="12.75">
      <c r="A17" s="52"/>
      <c r="B17" s="64"/>
      <c r="C17" s="76"/>
      <c r="D17" s="49"/>
      <c r="E17" s="49"/>
      <c r="F17" s="49"/>
      <c r="G17" s="50"/>
    </row>
    <row r="18" spans="1:7" ht="12.75">
      <c r="A18" s="51"/>
      <c r="B18" s="64"/>
      <c r="C18" s="75"/>
      <c r="D18" s="50"/>
      <c r="E18" s="50"/>
      <c r="F18" s="50"/>
      <c r="G18" s="50"/>
    </row>
    <row r="19" spans="1:7" ht="12.75">
      <c r="A19" s="51"/>
      <c r="B19" s="64"/>
      <c r="C19" s="75"/>
      <c r="D19" s="50"/>
      <c r="E19" s="50"/>
      <c r="F19" s="50"/>
      <c r="G19" s="50"/>
    </row>
    <row r="20" spans="1:7" ht="12.75">
      <c r="A20" s="51"/>
      <c r="B20" s="64"/>
      <c r="C20" s="75"/>
      <c r="D20" s="50"/>
      <c r="E20" s="50"/>
      <c r="F20" s="50"/>
      <c r="G20" s="50"/>
    </row>
    <row r="21" spans="1:7" ht="12.75">
      <c r="A21" s="51"/>
      <c r="B21" s="64"/>
      <c r="C21" s="75"/>
      <c r="D21" s="50"/>
      <c r="E21" s="50"/>
      <c r="F21" s="50"/>
      <c r="G21" s="50"/>
    </row>
    <row r="22" spans="1:7" ht="12.75">
      <c r="A22" s="51"/>
      <c r="B22" s="64"/>
      <c r="C22" s="75"/>
      <c r="D22" s="50"/>
      <c r="E22" s="50"/>
      <c r="F22" s="50"/>
      <c r="G22" s="50"/>
    </row>
    <row r="23" spans="2:8" ht="12.75">
      <c r="B23" s="64"/>
      <c r="C23" s="75"/>
      <c r="D23" s="50"/>
      <c r="E23" s="50"/>
      <c r="F23" s="50"/>
      <c r="G23" s="50"/>
      <c r="H23" s="50"/>
    </row>
    <row r="24" ht="12.75">
      <c r="C24" s="77"/>
    </row>
    <row r="25" ht="12.75">
      <c r="C25" s="77"/>
    </row>
    <row r="26" ht="12.75">
      <c r="C26" s="77"/>
    </row>
    <row r="27" ht="12.75">
      <c r="C27" s="77"/>
    </row>
    <row r="28" ht="12.75">
      <c r="C28" s="77"/>
    </row>
    <row r="29" ht="12.75">
      <c r="C29" s="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L17" sqref="L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140625" style="0" customWidth="1"/>
    <col min="2" max="2" width="28.8515625" style="0" customWidth="1"/>
    <col min="3" max="3" width="37.28125" style="0" customWidth="1"/>
    <col min="4" max="4" width="28.8515625" style="14" customWidth="1"/>
    <col min="5" max="5" width="10.57421875" style="14" customWidth="1"/>
    <col min="6" max="6" width="9.140625" style="10" customWidth="1"/>
    <col min="7" max="7" width="11.28125" style="10" bestFit="1" customWidth="1"/>
  </cols>
  <sheetData>
    <row r="1" spans="1:8" ht="30.75" customHeight="1">
      <c r="A1" s="18" t="s">
        <v>64</v>
      </c>
      <c r="B1" s="19"/>
      <c r="C1" s="19"/>
      <c r="D1" s="20"/>
      <c r="E1" s="20"/>
      <c r="F1" s="57"/>
      <c r="G1" s="57"/>
      <c r="H1" s="15"/>
    </row>
    <row r="2" spans="1:8" ht="30.75" customHeight="1">
      <c r="A2" s="18" t="s">
        <v>137</v>
      </c>
      <c r="B2" s="19"/>
      <c r="C2" s="19"/>
      <c r="D2" s="20"/>
      <c r="E2" s="20"/>
      <c r="F2" s="57"/>
      <c r="G2" s="57"/>
      <c r="H2" s="15"/>
    </row>
    <row r="3" spans="1:8" ht="38.25">
      <c r="A3" s="21" t="s">
        <v>65</v>
      </c>
      <c r="B3" s="21" t="s">
        <v>133</v>
      </c>
      <c r="C3" s="21" t="s">
        <v>68</v>
      </c>
      <c r="D3" s="21" t="s">
        <v>70</v>
      </c>
      <c r="E3" s="21" t="s">
        <v>0</v>
      </c>
      <c r="F3" s="22" t="s">
        <v>66</v>
      </c>
      <c r="G3" s="22" t="s">
        <v>67</v>
      </c>
      <c r="H3" s="65"/>
    </row>
    <row r="4" spans="1:7" ht="12.75">
      <c r="A4" s="2">
        <v>1</v>
      </c>
      <c r="B4" s="8" t="s">
        <v>44</v>
      </c>
      <c r="C4" s="23" t="s">
        <v>71</v>
      </c>
      <c r="D4" s="24" t="s">
        <v>69</v>
      </c>
      <c r="E4" s="4">
        <v>1001</v>
      </c>
      <c r="F4" s="35">
        <v>6.35</v>
      </c>
      <c r="G4" s="35">
        <f>SUM(F4)*E4</f>
        <v>6356.349999999999</v>
      </c>
    </row>
    <row r="5" spans="1:7" ht="12.75">
      <c r="A5" s="2"/>
      <c r="B5" s="13"/>
      <c r="C5" s="25"/>
      <c r="D5" s="26"/>
      <c r="E5" s="47"/>
      <c r="F5" s="9"/>
      <c r="G5" s="9"/>
    </row>
    <row r="6" spans="1:7" ht="12.75">
      <c r="A6" s="5"/>
      <c r="B6" s="5"/>
      <c r="C6" s="5"/>
      <c r="D6" s="27"/>
      <c r="E6" s="62"/>
      <c r="F6" s="58"/>
      <c r="G6" s="58"/>
    </row>
    <row r="7" spans="1:7" ht="12.75">
      <c r="A7" s="5"/>
      <c r="B7" s="68" t="s">
        <v>132</v>
      </c>
      <c r="C7" s="23" t="s">
        <v>119</v>
      </c>
      <c r="D7" s="24" t="s">
        <v>120</v>
      </c>
      <c r="E7" s="6">
        <v>100</v>
      </c>
      <c r="F7" s="58">
        <v>47.62</v>
      </c>
      <c r="G7" s="58">
        <f>SUM(F7)*E7</f>
        <v>4762</v>
      </c>
    </row>
    <row r="8" spans="1:7" ht="15">
      <c r="A8" s="5"/>
      <c r="B8" s="43"/>
      <c r="C8" s="5"/>
      <c r="D8" s="27"/>
      <c r="E8" s="62"/>
      <c r="F8" s="58"/>
      <c r="G8" s="58"/>
    </row>
    <row r="9" spans="1:7" ht="15">
      <c r="A9" s="5"/>
      <c r="B9" s="43"/>
      <c r="C9" s="5"/>
      <c r="D9" s="27"/>
      <c r="E9" s="62"/>
      <c r="F9" s="58"/>
      <c r="G9" s="58"/>
    </row>
    <row r="10" spans="1:7" ht="12.75">
      <c r="A10" s="5"/>
      <c r="B10" s="68" t="s">
        <v>131</v>
      </c>
      <c r="C10" s="23" t="s">
        <v>72</v>
      </c>
      <c r="D10" s="24" t="s">
        <v>73</v>
      </c>
      <c r="E10" s="6">
        <v>7</v>
      </c>
      <c r="F10" s="59">
        <v>2.6</v>
      </c>
      <c r="G10" s="9">
        <f>SUM(F10)*E10</f>
        <v>18.2</v>
      </c>
    </row>
    <row r="11" spans="1:7" ht="15.75">
      <c r="A11" s="5"/>
      <c r="B11" s="16"/>
      <c r="C11" s="23" t="s">
        <v>174</v>
      </c>
      <c r="D11" s="24" t="s">
        <v>183</v>
      </c>
      <c r="E11" s="6">
        <v>1001</v>
      </c>
      <c r="F11" s="60">
        <v>0.3</v>
      </c>
      <c r="G11" s="35">
        <f>SUM(E4)*F11</f>
        <v>300.3</v>
      </c>
    </row>
    <row r="12" spans="1:7" ht="15.75">
      <c r="A12" s="5"/>
      <c r="B12" s="16"/>
      <c r="C12" s="23" t="s">
        <v>176</v>
      </c>
      <c r="D12" s="24" t="s">
        <v>83</v>
      </c>
      <c r="E12" s="6">
        <v>160</v>
      </c>
      <c r="F12" s="59">
        <v>1</v>
      </c>
      <c r="G12" s="9">
        <f>SUM(F12)*E12</f>
        <v>160</v>
      </c>
    </row>
    <row r="13" spans="1:7" ht="12.75">
      <c r="A13" s="5"/>
      <c r="B13" s="5"/>
      <c r="C13" s="23"/>
      <c r="D13" s="24"/>
      <c r="E13" s="6"/>
      <c r="F13" s="58"/>
      <c r="G13" s="9">
        <f>SUM(G4:G12)</f>
        <v>11596.849999999999</v>
      </c>
    </row>
    <row r="15" spans="2:12" ht="18">
      <c r="B15" s="48" t="s">
        <v>121</v>
      </c>
      <c r="C15" s="49"/>
      <c r="D15" s="49"/>
      <c r="E15" s="63"/>
      <c r="F15" s="50"/>
      <c r="G15" s="50"/>
      <c r="H15" s="50"/>
      <c r="I15" s="50"/>
      <c r="J15" s="50"/>
      <c r="K15" s="50"/>
      <c r="L15" s="50"/>
    </row>
    <row r="16" spans="2:12" ht="12.75">
      <c r="B16" s="51"/>
      <c r="C16" s="49"/>
      <c r="D16" s="49"/>
      <c r="E16" s="63"/>
      <c r="F16" s="50"/>
      <c r="G16" s="50"/>
      <c r="H16" s="50"/>
      <c r="I16" s="50"/>
      <c r="J16" s="50"/>
      <c r="K16" s="50"/>
      <c r="L16" s="50"/>
    </row>
    <row r="17" spans="2:12" ht="12.75">
      <c r="B17" s="51" t="s">
        <v>122</v>
      </c>
      <c r="C17" s="49"/>
      <c r="D17" s="49"/>
      <c r="E17" s="63"/>
      <c r="F17" s="50"/>
      <c r="G17" s="50"/>
      <c r="H17" s="50"/>
      <c r="I17" s="50"/>
      <c r="J17" s="50"/>
      <c r="K17" s="50"/>
      <c r="L17" s="50"/>
    </row>
    <row r="18" spans="2:12" ht="12.75">
      <c r="B18" s="51" t="s">
        <v>123</v>
      </c>
      <c r="C18" s="49"/>
      <c r="D18" s="49"/>
      <c r="E18" s="63"/>
      <c r="F18" s="50"/>
      <c r="G18" s="50"/>
      <c r="H18" s="50"/>
      <c r="I18" s="50"/>
      <c r="J18" s="50"/>
      <c r="K18" s="50"/>
      <c r="L18" s="50"/>
    </row>
    <row r="19" spans="2:12" ht="12.75">
      <c r="B19" s="51" t="s">
        <v>128</v>
      </c>
      <c r="C19" s="49"/>
      <c r="D19" s="49"/>
      <c r="E19" s="63"/>
      <c r="F19" s="50"/>
      <c r="G19" s="50"/>
      <c r="H19" s="50"/>
      <c r="I19" s="50"/>
      <c r="J19" s="50"/>
      <c r="K19" s="50"/>
      <c r="L19" s="50"/>
    </row>
    <row r="20" spans="2:12" ht="12.75">
      <c r="B20" s="51" t="s">
        <v>123</v>
      </c>
      <c r="C20" s="49"/>
      <c r="D20" s="49"/>
      <c r="E20" s="63"/>
      <c r="F20" s="50"/>
      <c r="G20" s="50"/>
      <c r="H20" s="50"/>
      <c r="I20" s="50"/>
      <c r="J20" s="50"/>
      <c r="K20" s="50"/>
      <c r="L20" s="50"/>
    </row>
    <row r="21" spans="2:12" ht="12.75">
      <c r="B21" s="51" t="s">
        <v>124</v>
      </c>
      <c r="C21" s="49"/>
      <c r="D21" s="49"/>
      <c r="E21" s="63"/>
      <c r="F21" s="50"/>
      <c r="G21" s="50"/>
      <c r="H21" s="50"/>
      <c r="I21" s="50"/>
      <c r="J21" s="50"/>
      <c r="K21" s="50"/>
      <c r="L21" s="50"/>
    </row>
    <row r="22" spans="2:12" ht="12.75">
      <c r="B22" s="51" t="s">
        <v>123</v>
      </c>
      <c r="C22" s="49"/>
      <c r="D22" s="49"/>
      <c r="E22" s="63"/>
      <c r="F22" s="50"/>
      <c r="G22" s="50"/>
      <c r="H22" s="50"/>
      <c r="I22" s="50"/>
      <c r="J22" s="50"/>
      <c r="K22" s="50"/>
      <c r="L22" s="50"/>
    </row>
    <row r="23" spans="2:12" ht="12.75">
      <c r="B23" s="51" t="s">
        <v>129</v>
      </c>
      <c r="C23" s="49"/>
      <c r="D23" s="49"/>
      <c r="E23" s="63"/>
      <c r="F23" s="50"/>
      <c r="G23" s="50"/>
      <c r="H23" s="50"/>
      <c r="I23" s="50"/>
      <c r="J23" s="50"/>
      <c r="K23" s="50"/>
      <c r="L23" s="50"/>
    </row>
    <row r="24" spans="2:12" ht="12.75">
      <c r="B24" s="51" t="s">
        <v>123</v>
      </c>
      <c r="C24" s="49"/>
      <c r="D24" s="49"/>
      <c r="E24" s="63"/>
      <c r="F24" s="50"/>
      <c r="G24" s="50"/>
      <c r="H24" s="50"/>
      <c r="I24" s="50"/>
      <c r="J24" s="50"/>
      <c r="K24" s="50"/>
      <c r="L24" s="50"/>
    </row>
    <row r="25" spans="2:12" ht="12.75">
      <c r="B25" s="51" t="s">
        <v>123</v>
      </c>
      <c r="C25" s="49"/>
      <c r="D25" s="49"/>
      <c r="E25" s="63"/>
      <c r="F25" s="50"/>
      <c r="G25" s="50"/>
      <c r="H25" s="50"/>
      <c r="I25" s="50"/>
      <c r="J25" s="50"/>
      <c r="K25" s="50"/>
      <c r="L25" s="50"/>
    </row>
    <row r="26" spans="2:12" ht="18">
      <c r="B26" s="48" t="s">
        <v>125</v>
      </c>
      <c r="C26" s="49"/>
      <c r="D26" s="49"/>
      <c r="E26" s="63"/>
      <c r="F26" s="50"/>
      <c r="G26" s="50"/>
      <c r="H26" s="50"/>
      <c r="I26" s="50"/>
      <c r="J26" s="50"/>
      <c r="K26" s="50"/>
      <c r="L26" s="50"/>
    </row>
    <row r="27" spans="2:12" ht="12.75">
      <c r="B27" s="51"/>
      <c r="C27" s="49"/>
      <c r="D27" s="49"/>
      <c r="E27" s="63"/>
      <c r="F27" s="50"/>
      <c r="G27" s="50"/>
      <c r="H27" s="50"/>
      <c r="I27" s="50"/>
      <c r="J27" s="50"/>
      <c r="K27" s="50"/>
      <c r="L27" s="50"/>
    </row>
    <row r="28" spans="2:12" ht="12.75">
      <c r="B28" s="51" t="s">
        <v>126</v>
      </c>
      <c r="C28" s="49"/>
      <c r="D28" s="49"/>
      <c r="E28" s="63"/>
      <c r="F28" s="50"/>
      <c r="G28" s="50"/>
      <c r="H28" s="50"/>
      <c r="I28" s="50"/>
      <c r="J28" s="50"/>
      <c r="K28" s="50"/>
      <c r="L28" s="50"/>
    </row>
    <row r="29" spans="2:12" ht="12.75">
      <c r="B29" s="51"/>
      <c r="C29" s="49"/>
      <c r="D29" s="49"/>
      <c r="E29" s="63"/>
      <c r="F29" s="50"/>
      <c r="G29" s="50"/>
      <c r="H29" s="50"/>
      <c r="I29" s="50"/>
      <c r="J29" s="50"/>
      <c r="K29" s="50"/>
      <c r="L29" s="50"/>
    </row>
    <row r="30" spans="2:12" ht="12.75">
      <c r="B30" s="52" t="s">
        <v>170</v>
      </c>
      <c r="C30" s="49"/>
      <c r="D30" s="49"/>
      <c r="E30" s="64"/>
      <c r="F30" s="49"/>
      <c r="G30" s="49"/>
      <c r="H30" s="49"/>
      <c r="I30" s="49"/>
      <c r="J30" s="49"/>
      <c r="K30" s="49"/>
      <c r="L30" s="50"/>
    </row>
    <row r="31" spans="2:12" ht="12.75">
      <c r="B31" s="52" t="s">
        <v>171</v>
      </c>
      <c r="C31" s="49"/>
      <c r="D31" s="49"/>
      <c r="E31" s="64"/>
      <c r="F31" s="49"/>
      <c r="G31" s="49"/>
      <c r="H31" s="49"/>
      <c r="I31" s="49"/>
      <c r="J31" s="49"/>
      <c r="K31" s="49"/>
      <c r="L31" s="50"/>
    </row>
    <row r="32" spans="2:12" ht="12.75">
      <c r="B32" s="51"/>
      <c r="C32" s="49"/>
      <c r="D32" s="49"/>
      <c r="E32" s="63"/>
      <c r="F32" s="50"/>
      <c r="G32" s="50"/>
      <c r="H32" s="50"/>
      <c r="I32" s="50"/>
      <c r="J32" s="50"/>
      <c r="K32" s="50"/>
      <c r="L32" s="50"/>
    </row>
    <row r="33" spans="2:12" ht="12.75">
      <c r="B33" s="51" t="s">
        <v>127</v>
      </c>
      <c r="C33" s="49"/>
      <c r="D33" s="49"/>
      <c r="E33" s="63"/>
      <c r="F33" s="50"/>
      <c r="G33" s="50"/>
      <c r="H33" s="50"/>
      <c r="I33" s="50"/>
      <c r="J33" s="50"/>
      <c r="K33" s="50"/>
      <c r="L33" s="50"/>
    </row>
    <row r="34" spans="2:12" ht="12.75">
      <c r="B34" s="51" t="s">
        <v>123</v>
      </c>
      <c r="C34" s="49"/>
      <c r="D34" s="49"/>
      <c r="E34" s="63"/>
      <c r="F34" s="50"/>
      <c r="G34" s="50"/>
      <c r="H34" s="50"/>
      <c r="I34" s="50"/>
      <c r="J34" s="50"/>
      <c r="K34" s="50"/>
      <c r="L34" s="50"/>
    </row>
    <row r="35" spans="2:12" ht="12.75">
      <c r="B35" s="51" t="s">
        <v>172</v>
      </c>
      <c r="C35" s="49"/>
      <c r="D35" s="49"/>
      <c r="E35" s="63"/>
      <c r="F35" s="50"/>
      <c r="G35" s="50"/>
      <c r="H35" s="50"/>
      <c r="I35" s="50"/>
      <c r="J35" s="50"/>
      <c r="K35" s="50"/>
      <c r="L35" s="50"/>
    </row>
    <row r="36" spans="2:12" ht="12.75">
      <c r="B36" s="51" t="s">
        <v>173</v>
      </c>
      <c r="C36" s="49"/>
      <c r="D36" s="49"/>
      <c r="E36" s="63"/>
      <c r="F36" s="50"/>
      <c r="G36" s="50"/>
      <c r="H36" s="50"/>
      <c r="I36" s="50"/>
      <c r="J36" s="50"/>
      <c r="K36" s="50"/>
      <c r="L36" s="50"/>
    </row>
    <row r="37" spans="2:12" ht="12.75">
      <c r="B37" s="51" t="s">
        <v>123</v>
      </c>
      <c r="C37" s="49"/>
      <c r="D37" s="49"/>
      <c r="E37" s="63"/>
      <c r="F37" s="50"/>
      <c r="G37" s="50"/>
      <c r="H37" s="50"/>
      <c r="I37" s="50"/>
      <c r="J37" s="50"/>
      <c r="K37" s="50"/>
      <c r="L37" s="50"/>
    </row>
    <row r="38" spans="6:7" ht="12.75">
      <c r="F38" s="17"/>
      <c r="G38" s="17"/>
    </row>
    <row r="39" spans="6:7" ht="12.75">
      <c r="F39" s="17"/>
      <c r="G39" s="17"/>
    </row>
    <row r="40" spans="6:7" ht="12.75">
      <c r="F40" s="17"/>
      <c r="G40" s="17"/>
    </row>
    <row r="41" spans="6:7" ht="12.75">
      <c r="F41" s="17"/>
      <c r="G41" s="17"/>
    </row>
    <row r="42" spans="6:7" ht="12.75">
      <c r="F42" s="17"/>
      <c r="G42" s="17"/>
    </row>
    <row r="43" spans="6:7" ht="12.75">
      <c r="F43" s="17"/>
      <c r="G43" s="17"/>
    </row>
  </sheetData>
  <sheetProtection/>
  <printOptions gridLines="1"/>
  <pageMargins left="0.49" right="0.22" top="1" bottom="1" header="0.5" footer="0.5"/>
  <pageSetup horizontalDpi="600" verticalDpi="600" orientation="landscape" scale="95" r:id="rId1"/>
  <headerFooter alignWithMargins="0">
    <oddFooter>&amp;CPrepared by ATT Kansas 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B10">
      <selection activeCell="C18" sqref="C18"/>
    </sheetView>
  </sheetViews>
  <sheetFormatPr defaultColWidth="9.140625" defaultRowHeight="12.75"/>
  <cols>
    <col min="1" max="1" width="25.00390625" style="0" customWidth="1"/>
    <col min="2" max="2" width="55.00390625" style="0" bestFit="1" customWidth="1"/>
    <col min="3" max="3" width="9.57421875" style="14" bestFit="1" customWidth="1"/>
    <col min="4" max="4" width="8.57421875" style="14" bestFit="1" customWidth="1"/>
    <col min="5" max="5" width="9.140625" style="14" bestFit="1" customWidth="1"/>
    <col min="6" max="6" width="10.140625" style="10" bestFit="1" customWidth="1"/>
    <col min="7" max="7" width="11.28125" style="74" bestFit="1" customWidth="1"/>
  </cols>
  <sheetData>
    <row r="1" spans="1:7" ht="30.75" customHeight="1">
      <c r="A1" s="18" t="s">
        <v>64</v>
      </c>
      <c r="B1" s="19"/>
      <c r="C1" s="20"/>
      <c r="D1" s="20"/>
      <c r="E1" s="20"/>
      <c r="F1" s="57"/>
      <c r="G1" s="72"/>
    </row>
    <row r="2" spans="1:7" ht="30.75" customHeight="1">
      <c r="A2" s="18" t="s">
        <v>138</v>
      </c>
      <c r="B2" s="19"/>
      <c r="C2" s="20"/>
      <c r="D2" s="20"/>
      <c r="E2" s="20"/>
      <c r="F2" s="57"/>
      <c r="G2" s="72"/>
    </row>
    <row r="3" spans="1:7" ht="42" customHeight="1">
      <c r="A3" s="21"/>
      <c r="B3" s="21" t="s">
        <v>68</v>
      </c>
      <c r="C3" s="21" t="s">
        <v>159</v>
      </c>
      <c r="D3" s="21" t="s">
        <v>160</v>
      </c>
      <c r="E3" s="22" t="s">
        <v>66</v>
      </c>
      <c r="F3" s="22" t="s">
        <v>67</v>
      </c>
      <c r="G3" s="73" t="s">
        <v>139</v>
      </c>
    </row>
    <row r="4" spans="1:7" ht="15.75">
      <c r="A4" s="69" t="s">
        <v>147</v>
      </c>
      <c r="B4" s="88" t="s">
        <v>146</v>
      </c>
      <c r="C4" s="89"/>
      <c r="D4" s="90">
        <v>0</v>
      </c>
      <c r="E4" s="91">
        <v>9</v>
      </c>
      <c r="F4" s="91">
        <f>SUM(D4)*E4</f>
        <v>0</v>
      </c>
      <c r="G4" s="92" t="s">
        <v>161</v>
      </c>
    </row>
    <row r="5" spans="1:7" ht="12.75">
      <c r="A5" s="11"/>
      <c r="B5" s="88" t="s">
        <v>144</v>
      </c>
      <c r="C5" s="89"/>
      <c r="D5" s="90">
        <v>0</v>
      </c>
      <c r="E5" s="91">
        <v>11</v>
      </c>
      <c r="F5" s="91">
        <f>SUM(D5)*E5</f>
        <v>0</v>
      </c>
      <c r="G5" s="92" t="s">
        <v>161</v>
      </c>
    </row>
    <row r="6" spans="1:7" ht="15">
      <c r="A6" s="43"/>
      <c r="B6" s="88" t="s">
        <v>145</v>
      </c>
      <c r="C6" s="89"/>
      <c r="D6" s="90">
        <v>1000</v>
      </c>
      <c r="E6" s="91">
        <v>13</v>
      </c>
      <c r="F6" s="91">
        <f>SUM(D6)*E6</f>
        <v>13000</v>
      </c>
      <c r="G6" s="92" t="s">
        <v>161</v>
      </c>
    </row>
    <row r="7" spans="1:7" ht="15">
      <c r="A7" s="43"/>
      <c r="B7" s="88"/>
      <c r="C7" s="89"/>
      <c r="D7" s="90"/>
      <c r="E7" s="91"/>
      <c r="F7" s="91"/>
      <c r="G7" s="92"/>
    </row>
    <row r="8" spans="1:7" ht="15.75">
      <c r="A8" s="16" t="s">
        <v>148</v>
      </c>
      <c r="B8" s="88" t="s">
        <v>155</v>
      </c>
      <c r="C8" s="89" t="s">
        <v>149</v>
      </c>
      <c r="D8" s="93">
        <v>1</v>
      </c>
      <c r="E8" s="91">
        <v>508</v>
      </c>
      <c r="F8" s="91">
        <f>SUM(D8)*E8</f>
        <v>508</v>
      </c>
      <c r="G8" s="92" t="s">
        <v>161</v>
      </c>
    </row>
    <row r="9" spans="1:7" ht="12.75">
      <c r="A9" s="11"/>
      <c r="B9" s="88" t="s">
        <v>154</v>
      </c>
      <c r="C9" s="89" t="s">
        <v>150</v>
      </c>
      <c r="D9" s="90"/>
      <c r="E9" s="91">
        <v>2649</v>
      </c>
      <c r="F9" s="91">
        <f>SUM(D9)*E9</f>
        <v>0</v>
      </c>
      <c r="G9" s="92" t="s">
        <v>161</v>
      </c>
    </row>
    <row r="10" spans="1:7" ht="15.75">
      <c r="A10" s="16"/>
      <c r="B10" s="88" t="s">
        <v>156</v>
      </c>
      <c r="C10" s="89" t="s">
        <v>151</v>
      </c>
      <c r="D10" s="90"/>
      <c r="E10" s="91">
        <v>3211</v>
      </c>
      <c r="F10" s="91">
        <f>SUM(D10)*E10</f>
        <v>0</v>
      </c>
      <c r="G10" s="92" t="s">
        <v>161</v>
      </c>
    </row>
    <row r="11" spans="1:7" ht="15.75">
      <c r="A11" s="16"/>
      <c r="B11" s="88" t="s">
        <v>157</v>
      </c>
      <c r="C11" s="89" t="s">
        <v>152</v>
      </c>
      <c r="D11" s="90"/>
      <c r="E11" s="91">
        <v>3778</v>
      </c>
      <c r="F11" s="91">
        <f>SUM(D11)*E11</f>
        <v>0</v>
      </c>
      <c r="G11" s="92" t="s">
        <v>161</v>
      </c>
    </row>
    <row r="12" spans="1:7" ht="15.75">
      <c r="A12" s="16"/>
      <c r="B12" s="88" t="s">
        <v>158</v>
      </c>
      <c r="C12" s="89" t="s">
        <v>153</v>
      </c>
      <c r="D12" s="90"/>
      <c r="E12" s="91">
        <v>4633</v>
      </c>
      <c r="F12" s="91">
        <f>SUM(D12)*E12</f>
        <v>0</v>
      </c>
      <c r="G12" s="92" t="s">
        <v>161</v>
      </c>
    </row>
    <row r="13" spans="1:7" ht="15.75">
      <c r="A13" s="16"/>
      <c r="B13" s="23"/>
      <c r="C13" s="24"/>
      <c r="D13" s="61"/>
      <c r="E13" s="70"/>
      <c r="F13" s="71"/>
      <c r="G13" s="92"/>
    </row>
    <row r="14" spans="1:7" ht="15.75">
      <c r="A14" s="16" t="s">
        <v>131</v>
      </c>
      <c r="B14" s="88" t="s">
        <v>140</v>
      </c>
      <c r="C14" s="89"/>
      <c r="D14" s="90"/>
      <c r="E14" s="91">
        <v>201.6</v>
      </c>
      <c r="F14" s="91">
        <f>SUM(D14)*E14</f>
        <v>0</v>
      </c>
      <c r="G14" s="92" t="s">
        <v>161</v>
      </c>
    </row>
    <row r="15" spans="1:7" ht="15.75">
      <c r="A15" s="16"/>
      <c r="B15" s="88" t="s">
        <v>141</v>
      </c>
      <c r="C15" s="89"/>
      <c r="D15" s="90"/>
      <c r="E15" s="91">
        <v>15</v>
      </c>
      <c r="F15" s="91">
        <f>SUM(D15)*E15</f>
        <v>0</v>
      </c>
      <c r="G15" s="92" t="s">
        <v>161</v>
      </c>
    </row>
    <row r="16" spans="1:7" ht="15.75">
      <c r="A16" s="16"/>
      <c r="B16" s="88" t="s">
        <v>142</v>
      </c>
      <c r="C16" s="89"/>
      <c r="D16" s="90"/>
      <c r="E16" s="91">
        <v>226.8</v>
      </c>
      <c r="F16" s="91">
        <f>SUM(D16)*E16</f>
        <v>0</v>
      </c>
      <c r="G16" s="92" t="s">
        <v>161</v>
      </c>
    </row>
    <row r="17" spans="1:7" ht="15.75">
      <c r="A17" s="16"/>
      <c r="B17" s="88" t="s">
        <v>143</v>
      </c>
      <c r="C17" s="89"/>
      <c r="D17" s="90"/>
      <c r="E17" s="121" t="s">
        <v>232</v>
      </c>
      <c r="F17" s="91">
        <f>SUM(D17)*E17</f>
        <v>0</v>
      </c>
      <c r="G17" s="92" t="s">
        <v>161</v>
      </c>
    </row>
    <row r="18" spans="1:7" ht="15.75">
      <c r="A18" s="16"/>
      <c r="B18" s="25"/>
      <c r="C18" s="26"/>
      <c r="D18" s="61"/>
      <c r="E18" s="60"/>
      <c r="F18" s="9"/>
      <c r="G18" s="94"/>
    </row>
    <row r="19" spans="1:7" ht="15.75">
      <c r="A19" s="16"/>
      <c r="B19" s="11" t="s">
        <v>162</v>
      </c>
      <c r="C19" s="26"/>
      <c r="D19" s="61"/>
      <c r="E19" s="59"/>
      <c r="F19" s="82">
        <f>SUM(F4:F17)</f>
        <v>13508</v>
      </c>
      <c r="G19" s="94"/>
    </row>
    <row r="20" spans="1:7" ht="15.75">
      <c r="A20" s="16"/>
      <c r="B20" s="25"/>
      <c r="C20" s="26"/>
      <c r="D20" s="61"/>
      <c r="E20" s="60"/>
      <c r="F20" s="9"/>
      <c r="G20" s="94"/>
    </row>
    <row r="21" spans="1:12" ht="12.75">
      <c r="A21" s="98" t="s">
        <v>163</v>
      </c>
      <c r="B21" s="99"/>
      <c r="C21" s="100"/>
      <c r="D21" s="100"/>
      <c r="E21" s="101"/>
      <c r="F21" s="100"/>
      <c r="G21" s="100"/>
      <c r="H21" s="95"/>
      <c r="I21" s="95"/>
      <c r="J21" s="95"/>
      <c r="K21" s="95"/>
      <c r="L21" s="96"/>
    </row>
    <row r="22" spans="1:12" ht="12.75">
      <c r="A22" s="100" t="s">
        <v>164</v>
      </c>
      <c r="B22" s="100"/>
      <c r="C22" s="100"/>
      <c r="D22" s="100"/>
      <c r="E22" s="101"/>
      <c r="F22" s="100"/>
      <c r="G22" s="100"/>
      <c r="H22" s="95"/>
      <c r="I22" s="95"/>
      <c r="J22" s="95"/>
      <c r="K22" s="95"/>
      <c r="L22" s="96"/>
    </row>
    <row r="23" spans="1:12" ht="12.75">
      <c r="A23" s="100" t="s">
        <v>165</v>
      </c>
      <c r="B23" s="100"/>
      <c r="C23" s="100"/>
      <c r="D23" s="100"/>
      <c r="E23" s="101"/>
      <c r="F23" s="100"/>
      <c r="G23" s="100"/>
      <c r="H23" s="95"/>
      <c r="I23" s="95"/>
      <c r="J23" s="95"/>
      <c r="K23" s="95"/>
      <c r="L23" s="96"/>
    </row>
    <row r="24" spans="1:12" ht="12.75">
      <c r="A24" s="100" t="s">
        <v>166</v>
      </c>
      <c r="B24" s="100"/>
      <c r="C24" s="100"/>
      <c r="D24" s="100"/>
      <c r="E24" s="101"/>
      <c r="F24" s="100"/>
      <c r="G24" s="100"/>
      <c r="H24" s="95"/>
      <c r="I24" s="95"/>
      <c r="J24" s="95"/>
      <c r="K24" s="95"/>
      <c r="L24" s="96"/>
    </row>
    <row r="25" spans="1:12" ht="12.75">
      <c r="A25" s="100" t="s">
        <v>167</v>
      </c>
      <c r="B25" s="100"/>
      <c r="C25" s="100"/>
      <c r="D25" s="100"/>
      <c r="E25" s="101"/>
      <c r="F25" s="100"/>
      <c r="G25" s="100"/>
      <c r="H25" s="95"/>
      <c r="I25" s="95"/>
      <c r="J25" s="95"/>
      <c r="K25" s="95"/>
      <c r="L25" s="96"/>
    </row>
    <row r="26" spans="1:6" ht="15.75">
      <c r="A26" s="83"/>
      <c r="B26" s="84"/>
      <c r="C26" s="85"/>
      <c r="D26" s="86"/>
      <c r="E26" s="97"/>
      <c r="F26" s="87"/>
    </row>
    <row r="27" spans="1:6" ht="15.75">
      <c r="A27" s="16"/>
      <c r="B27" s="25"/>
      <c r="C27" s="26"/>
      <c r="D27" s="61"/>
      <c r="E27" s="59"/>
      <c r="F27" s="9"/>
    </row>
    <row r="28" spans="1:6" ht="15.75">
      <c r="A28" s="12"/>
      <c r="B28" s="25"/>
      <c r="C28" s="26"/>
      <c r="D28" s="61"/>
      <c r="E28" s="59"/>
      <c r="F28" s="9"/>
    </row>
    <row r="29" spans="1:6" ht="15.75">
      <c r="A29" s="12"/>
      <c r="B29" s="25"/>
      <c r="C29" s="26"/>
      <c r="D29" s="61"/>
      <c r="E29" s="59"/>
      <c r="F29" s="9"/>
    </row>
    <row r="30" spans="1:6" ht="12.75">
      <c r="A30" s="5"/>
      <c r="B30" s="25"/>
      <c r="C30" s="26"/>
      <c r="D30" s="61"/>
      <c r="E30" s="60"/>
      <c r="F30" s="58"/>
    </row>
    <row r="31" spans="1:6" ht="12.75">
      <c r="A31" s="5"/>
      <c r="B31" s="25"/>
      <c r="C31" s="26"/>
      <c r="D31" s="61"/>
      <c r="E31" s="59"/>
      <c r="F31" s="58"/>
    </row>
    <row r="32" spans="1:6" ht="12.75">
      <c r="A32" s="5"/>
      <c r="B32" s="25"/>
      <c r="C32" s="26"/>
      <c r="D32" s="61"/>
      <c r="E32" s="59"/>
      <c r="F32" s="58"/>
    </row>
    <row r="33" spans="1:6" ht="12.75">
      <c r="A33" s="5"/>
      <c r="B33" s="25"/>
      <c r="C33" s="26"/>
      <c r="D33" s="61"/>
      <c r="E33" s="59"/>
      <c r="F33" s="58"/>
    </row>
    <row r="34" spans="1:6" ht="12.75">
      <c r="A34" s="5"/>
      <c r="B34" s="25"/>
      <c r="C34" s="26"/>
      <c r="D34" s="61"/>
      <c r="E34" s="59"/>
      <c r="F34" s="58"/>
    </row>
    <row r="35" spans="1:6" ht="12.75">
      <c r="A35" s="5"/>
      <c r="B35" s="25"/>
      <c r="C35" s="26"/>
      <c r="D35" s="61"/>
      <c r="E35" s="59"/>
      <c r="F35" s="58"/>
    </row>
    <row r="36" spans="1:6" ht="12.75">
      <c r="A36" s="5"/>
      <c r="B36" s="25"/>
      <c r="C36" s="26"/>
      <c r="D36" s="61"/>
      <c r="E36" s="59"/>
      <c r="F36" s="58"/>
    </row>
    <row r="37" spans="1:6" ht="12.75">
      <c r="A37" s="5"/>
      <c r="B37" s="25"/>
      <c r="C37" s="26"/>
      <c r="D37" s="61"/>
      <c r="E37" s="59"/>
      <c r="F37" s="58"/>
    </row>
    <row r="38" spans="1:6" ht="12.75">
      <c r="A38" s="5"/>
      <c r="B38" s="25"/>
      <c r="C38" s="26"/>
      <c r="D38" s="61"/>
      <c r="E38" s="59"/>
      <c r="F38" s="58"/>
    </row>
    <row r="39" spans="1:6" ht="12.75">
      <c r="A39" s="5"/>
      <c r="B39" s="25"/>
      <c r="C39" s="26"/>
      <c r="D39" s="61"/>
      <c r="E39" s="59"/>
      <c r="F39" s="58"/>
    </row>
    <row r="40" spans="1:6" ht="12.75">
      <c r="A40" s="5"/>
      <c r="B40" s="25"/>
      <c r="C40" s="26"/>
      <c r="D40" s="61"/>
      <c r="E40" s="59"/>
      <c r="F40" s="58"/>
    </row>
    <row r="41" spans="1:6" ht="12.75">
      <c r="A41" s="5"/>
      <c r="B41" s="25"/>
      <c r="C41" s="26"/>
      <c r="D41" s="61"/>
      <c r="E41" s="59"/>
      <c r="F41" s="58"/>
    </row>
    <row r="42" spans="1:6" ht="12.75">
      <c r="A42" s="5"/>
      <c r="B42" s="25"/>
      <c r="C42" s="26"/>
      <c r="D42" s="61"/>
      <c r="E42" s="59"/>
      <c r="F42" s="58"/>
    </row>
    <row r="43" spans="1:6" ht="12.75">
      <c r="A43" s="5"/>
      <c r="B43" s="25"/>
      <c r="C43" s="26"/>
      <c r="D43" s="61"/>
      <c r="E43" s="59"/>
      <c r="F43" s="58"/>
    </row>
    <row r="44" spans="1:6" ht="12.75">
      <c r="A44" s="5"/>
      <c r="B44" s="25"/>
      <c r="C44" s="26"/>
      <c r="D44" s="61"/>
      <c r="E44" s="59"/>
      <c r="F44" s="58"/>
    </row>
    <row r="45" spans="1:6" ht="12.75">
      <c r="A45" s="5"/>
      <c r="B45" s="25"/>
      <c r="C45" s="26"/>
      <c r="D45" s="61"/>
      <c r="E45" s="59"/>
      <c r="F45" s="58"/>
    </row>
    <row r="46" spans="1:6" ht="12.75">
      <c r="A46" s="5"/>
      <c r="B46" s="25"/>
      <c r="C46" s="26"/>
      <c r="D46" s="61"/>
      <c r="E46" s="58"/>
      <c r="F46" s="9"/>
    </row>
    <row r="47" spans="2:5" ht="12.75">
      <c r="B47" s="15"/>
      <c r="C47" s="78"/>
      <c r="D47" s="78"/>
      <c r="E47" s="10"/>
    </row>
    <row r="48" spans="1:11" ht="18">
      <c r="A48" s="48"/>
      <c r="B48" s="79"/>
      <c r="C48" s="80"/>
      <c r="D48" s="81"/>
      <c r="E48" s="50"/>
      <c r="F48" s="50"/>
      <c r="G48" s="75"/>
      <c r="H48" s="50"/>
      <c r="I48" s="50"/>
      <c r="J48" s="50"/>
      <c r="K48" s="50"/>
    </row>
    <row r="49" spans="1:11" ht="12.75">
      <c r="A49" s="51"/>
      <c r="B49" s="79"/>
      <c r="C49" s="80"/>
      <c r="D49" s="81"/>
      <c r="E49" s="50"/>
      <c r="F49" s="50"/>
      <c r="G49" s="75"/>
      <c r="H49" s="50"/>
      <c r="I49" s="50"/>
      <c r="J49" s="50"/>
      <c r="K49" s="50"/>
    </row>
    <row r="50" spans="1:11" ht="12.75">
      <c r="A50" s="51"/>
      <c r="B50" s="49"/>
      <c r="C50" s="64"/>
      <c r="D50" s="63"/>
      <c r="E50" s="50"/>
      <c r="F50" s="50"/>
      <c r="G50" s="75"/>
      <c r="H50" s="50"/>
      <c r="I50" s="50"/>
      <c r="J50" s="50"/>
      <c r="K50" s="50"/>
    </row>
    <row r="51" spans="1:11" ht="12.75">
      <c r="A51" s="51"/>
      <c r="B51" s="49"/>
      <c r="C51" s="64"/>
      <c r="D51" s="63"/>
      <c r="E51" s="50"/>
      <c r="F51" s="50"/>
      <c r="G51" s="75"/>
      <c r="H51" s="50"/>
      <c r="I51" s="50"/>
      <c r="J51" s="50"/>
      <c r="K51" s="50"/>
    </row>
    <row r="52" spans="1:11" ht="12.75">
      <c r="A52" s="51"/>
      <c r="B52" s="49"/>
      <c r="C52" s="64"/>
      <c r="D52" s="63"/>
      <c r="E52" s="50"/>
      <c r="F52" s="50"/>
      <c r="G52" s="75"/>
      <c r="H52" s="50"/>
      <c r="I52" s="50"/>
      <c r="J52" s="50"/>
      <c r="K52" s="50"/>
    </row>
    <row r="53" spans="1:11" ht="12.75">
      <c r="A53" s="51"/>
      <c r="B53" s="49"/>
      <c r="C53" s="64"/>
      <c r="D53" s="63"/>
      <c r="E53" s="50"/>
      <c r="F53" s="50"/>
      <c r="G53" s="75"/>
      <c r="H53" s="50"/>
      <c r="I53" s="50"/>
      <c r="J53" s="50"/>
      <c r="K53" s="50"/>
    </row>
    <row r="54" spans="1:11" ht="12.75">
      <c r="A54" s="51"/>
      <c r="B54" s="49"/>
      <c r="C54" s="64"/>
      <c r="D54" s="63"/>
      <c r="E54" s="50"/>
      <c r="F54" s="50"/>
      <c r="G54" s="75"/>
      <c r="H54" s="50"/>
      <c r="I54" s="50"/>
      <c r="J54" s="50"/>
      <c r="K54" s="50"/>
    </row>
    <row r="55" spans="1:11" ht="12.75">
      <c r="A55" s="51"/>
      <c r="B55" s="49"/>
      <c r="C55" s="64"/>
      <c r="D55" s="63"/>
      <c r="E55" s="50"/>
      <c r="F55" s="50"/>
      <c r="G55" s="75"/>
      <c r="H55" s="50"/>
      <c r="I55" s="50"/>
      <c r="J55" s="50"/>
      <c r="K55" s="50"/>
    </row>
    <row r="56" spans="1:11" ht="12.75">
      <c r="A56" s="51"/>
      <c r="B56" s="49"/>
      <c r="C56" s="64"/>
      <c r="D56" s="63"/>
      <c r="E56" s="50"/>
      <c r="F56" s="50"/>
      <c r="G56" s="75"/>
      <c r="H56" s="50"/>
      <c r="I56" s="50"/>
      <c r="J56" s="50"/>
      <c r="K56" s="50"/>
    </row>
    <row r="57" spans="1:11" ht="12.75">
      <c r="A57" s="51"/>
      <c r="B57" s="49"/>
      <c r="C57" s="64"/>
      <c r="D57" s="63"/>
      <c r="E57" s="50"/>
      <c r="F57" s="50"/>
      <c r="G57" s="75"/>
      <c r="H57" s="50"/>
      <c r="I57" s="50"/>
      <c r="J57" s="50"/>
      <c r="K57" s="50"/>
    </row>
    <row r="58" spans="1:11" ht="12.75">
      <c r="A58" s="51"/>
      <c r="B58" s="49"/>
      <c r="C58" s="64"/>
      <c r="D58" s="63"/>
      <c r="E58" s="50"/>
      <c r="F58" s="50"/>
      <c r="G58" s="75"/>
      <c r="H58" s="50"/>
      <c r="I58" s="50"/>
      <c r="J58" s="50"/>
      <c r="K58" s="50"/>
    </row>
    <row r="59" spans="1:11" ht="18">
      <c r="A59" s="48"/>
      <c r="B59" s="49"/>
      <c r="C59" s="64"/>
      <c r="D59" s="63"/>
      <c r="E59" s="50"/>
      <c r="F59" s="50"/>
      <c r="G59" s="75"/>
      <c r="H59" s="50"/>
      <c r="I59" s="50"/>
      <c r="J59" s="50"/>
      <c r="K59" s="50"/>
    </row>
    <row r="60" spans="1:11" ht="12.75">
      <c r="A60" s="51"/>
      <c r="B60" s="49"/>
      <c r="C60" s="64"/>
      <c r="D60" s="63"/>
      <c r="E60" s="50"/>
      <c r="F60" s="50"/>
      <c r="G60" s="75"/>
      <c r="H60" s="50"/>
      <c r="I60" s="50"/>
      <c r="J60" s="50"/>
      <c r="K60" s="50"/>
    </row>
    <row r="61" spans="1:11" ht="12.75">
      <c r="A61" s="51"/>
      <c r="B61" s="49"/>
      <c r="C61" s="64"/>
      <c r="D61" s="63"/>
      <c r="E61" s="50"/>
      <c r="F61" s="50"/>
      <c r="G61" s="75"/>
      <c r="H61" s="50"/>
      <c r="I61" s="50"/>
      <c r="J61" s="50"/>
      <c r="K61" s="50"/>
    </row>
    <row r="62" spans="1:11" ht="12.75">
      <c r="A62" s="51"/>
      <c r="B62" s="49"/>
      <c r="C62" s="64"/>
      <c r="D62" s="63"/>
      <c r="E62" s="50"/>
      <c r="F62" s="50"/>
      <c r="G62" s="75"/>
      <c r="H62" s="50"/>
      <c r="I62" s="50"/>
      <c r="J62" s="50"/>
      <c r="K62" s="50"/>
    </row>
    <row r="63" spans="1:11" ht="12.75">
      <c r="A63" s="52"/>
      <c r="B63" s="49"/>
      <c r="C63" s="64"/>
      <c r="D63" s="64"/>
      <c r="E63" s="49"/>
      <c r="F63" s="49"/>
      <c r="G63" s="76"/>
      <c r="H63" s="49"/>
      <c r="I63" s="49"/>
      <c r="J63" s="49"/>
      <c r="K63" s="50"/>
    </row>
    <row r="64" spans="1:11" ht="12.75">
      <c r="A64" s="52"/>
      <c r="B64" s="49"/>
      <c r="C64" s="64"/>
      <c r="D64" s="64"/>
      <c r="E64" s="49"/>
      <c r="F64" s="49"/>
      <c r="G64" s="76"/>
      <c r="H64" s="49"/>
      <c r="I64" s="49"/>
      <c r="J64" s="49"/>
      <c r="K64" s="50"/>
    </row>
    <row r="65" spans="1:11" ht="12.75">
      <c r="A65" s="51"/>
      <c r="B65" s="49"/>
      <c r="C65" s="64"/>
      <c r="D65" s="63"/>
      <c r="E65" s="50"/>
      <c r="F65" s="50"/>
      <c r="G65" s="75"/>
      <c r="H65" s="50"/>
      <c r="I65" s="50"/>
      <c r="J65" s="50"/>
      <c r="K65" s="50"/>
    </row>
    <row r="66" spans="1:11" ht="12.75">
      <c r="A66" s="51"/>
      <c r="B66" s="49"/>
      <c r="C66" s="64"/>
      <c r="D66" s="63"/>
      <c r="E66" s="50"/>
      <c r="F66" s="50"/>
      <c r="G66" s="75"/>
      <c r="H66" s="50"/>
      <c r="I66" s="50"/>
      <c r="J66" s="50"/>
      <c r="K66" s="50"/>
    </row>
    <row r="67" spans="1:11" ht="12.75">
      <c r="A67" s="51"/>
      <c r="B67" s="49"/>
      <c r="C67" s="64"/>
      <c r="D67" s="63"/>
      <c r="E67" s="50"/>
      <c r="F67" s="50"/>
      <c r="G67" s="75"/>
      <c r="H67" s="50"/>
      <c r="I67" s="50"/>
      <c r="J67" s="50"/>
      <c r="K67" s="50"/>
    </row>
    <row r="68" spans="1:11" ht="12.75">
      <c r="A68" s="51"/>
      <c r="B68" s="49"/>
      <c r="C68" s="64"/>
      <c r="D68" s="63"/>
      <c r="E68" s="50"/>
      <c r="F68" s="50"/>
      <c r="G68" s="75"/>
      <c r="H68" s="50"/>
      <c r="I68" s="50"/>
      <c r="J68" s="50"/>
      <c r="K68" s="50"/>
    </row>
    <row r="69" spans="1:11" ht="12.75">
      <c r="A69" s="51"/>
      <c r="B69" s="49"/>
      <c r="C69" s="64"/>
      <c r="D69" s="63"/>
      <c r="E69" s="50"/>
      <c r="F69" s="50"/>
      <c r="G69" s="75"/>
      <c r="H69" s="50"/>
      <c r="I69" s="50"/>
      <c r="J69" s="50"/>
      <c r="K69" s="50"/>
    </row>
    <row r="70" spans="2:12" ht="12.75">
      <c r="B70" s="51"/>
      <c r="C70" s="64"/>
      <c r="D70" s="49"/>
      <c r="E70" s="63"/>
      <c r="F70" s="50"/>
      <c r="G70" s="75"/>
      <c r="H70" s="50"/>
      <c r="I70" s="50"/>
      <c r="J70" s="50"/>
      <c r="K70" s="50"/>
      <c r="L70" s="50"/>
    </row>
    <row r="71" spans="6:7" ht="12.75">
      <c r="F71" s="17"/>
      <c r="G71" s="77"/>
    </row>
    <row r="72" spans="6:7" ht="12.75">
      <c r="F72" s="17"/>
      <c r="G72" s="77"/>
    </row>
    <row r="73" spans="6:7" ht="12.75">
      <c r="F73" s="17"/>
      <c r="G73" s="77"/>
    </row>
    <row r="74" spans="6:7" ht="12.75">
      <c r="F74" s="17"/>
      <c r="G74" s="77"/>
    </row>
    <row r="75" spans="6:7" ht="12.75">
      <c r="F75" s="17"/>
      <c r="G75" s="77"/>
    </row>
    <row r="76" spans="6:7" ht="12.75">
      <c r="F76" s="17"/>
      <c r="G76" s="77"/>
    </row>
  </sheetData>
  <sheetProtection/>
  <printOptions gridLines="1"/>
  <pageMargins left="0.49" right="0.22" top="1" bottom="1" header="0.5" footer="0.5"/>
  <pageSetup horizontalDpi="600" verticalDpi="600" orientation="landscape" scale="95" r:id="rId1"/>
  <headerFooter alignWithMargins="0">
    <oddFooter>&amp;CPrepared by ATT Kansas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</dc:creator>
  <cp:keywords/>
  <dc:description/>
  <cp:lastModifiedBy>gdavis</cp:lastModifiedBy>
  <cp:lastPrinted>2007-04-27T20:36:57Z</cp:lastPrinted>
  <dcterms:created xsi:type="dcterms:W3CDTF">2007-03-30T19:51:35Z</dcterms:created>
  <dcterms:modified xsi:type="dcterms:W3CDTF">2011-05-31T16:19:24Z</dcterms:modified>
  <cp:category/>
  <cp:version/>
  <cp:contentType/>
  <cp:contentStatus/>
</cp:coreProperties>
</file>