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60" windowHeight="10110" tabRatio="678" activeTab="0"/>
  </bookViews>
  <sheets>
    <sheet name="instructions" sheetId="1" r:id="rId1"/>
    <sheet name="input" sheetId="2" r:id="rId2"/>
    <sheet name="inputBudSum" sheetId="3" r:id="rId3"/>
    <sheet name="cert" sheetId="4" r:id="rId4"/>
    <sheet name="fund1" sheetId="5" r:id="rId5"/>
    <sheet name="fund2" sheetId="6" r:id="rId6"/>
    <sheet name="fund3" sheetId="7" r:id="rId7"/>
    <sheet name="fund4" sheetId="8" r:id="rId8"/>
    <sheet name="fund5" sheetId="9" r:id="rId9"/>
    <sheet name="fund6" sheetId="10" r:id="rId10"/>
    <sheet name="summ" sheetId="11" r:id="rId11"/>
    <sheet name="legend" sheetId="12" r:id="rId12"/>
    <sheet name="Dates" sheetId="13" state="hidden" r:id="rId13"/>
  </sheets>
  <definedNames>
    <definedName name="_xlnm.Print_Area" localSheetId="3">'cert'!$A$1:$F$63</definedName>
    <definedName name="_xlnm.Print_Area" localSheetId="10">'summ'!$A$1:$G$31</definedName>
  </definedNames>
  <calcPr fullCalcOnLoad="1"/>
</workbook>
</file>

<file path=xl/sharedStrings.xml><?xml version="1.0" encoding="utf-8"?>
<sst xmlns="http://schemas.openxmlformats.org/spreadsheetml/2006/main" count="235" uniqueCount="134">
  <si>
    <t>Certificate</t>
  </si>
  <si>
    <t>We, the undersigned, duly elected, qualified, and acting officers of</t>
  </si>
  <si>
    <t>certify that:  (1) the hearing mentioned in the attached publication was</t>
  </si>
  <si>
    <t>held;(2) after the Budget Hearing this Budget was duly approved and</t>
  </si>
  <si>
    <t>adopted as the maximum expenditure for the various funds for the year.</t>
  </si>
  <si>
    <t>Page</t>
  </si>
  <si>
    <t>Table of Contents:</t>
  </si>
  <si>
    <t>No.</t>
  </si>
  <si>
    <t>Expenditures</t>
  </si>
  <si>
    <t>Fund</t>
  </si>
  <si>
    <t>K.S.A.</t>
  </si>
  <si>
    <t>Totals</t>
  </si>
  <si>
    <t>County Clerk</t>
  </si>
  <si>
    <t xml:space="preserve">    </t>
  </si>
  <si>
    <t>Governing Body</t>
  </si>
  <si>
    <t>Page No. 1</t>
  </si>
  <si>
    <t xml:space="preserve"> Adopted Budget</t>
  </si>
  <si>
    <t>Adopted</t>
  </si>
  <si>
    <t xml:space="preserve">Proposed </t>
  </si>
  <si>
    <t>Budget</t>
  </si>
  <si>
    <t>Ad Valorem Tax</t>
  </si>
  <si>
    <t>Delinquent Tax</t>
  </si>
  <si>
    <t>Motor Vehicle Tax</t>
  </si>
  <si>
    <t>Recreational Vehicle Tax</t>
  </si>
  <si>
    <t>Interest on Idle Funds</t>
  </si>
  <si>
    <t>Total Receipts</t>
  </si>
  <si>
    <t>Resources Available:</t>
  </si>
  <si>
    <t>Expenditures:</t>
  </si>
  <si>
    <t>Total Expenditures</t>
  </si>
  <si>
    <t>Page No.</t>
  </si>
  <si>
    <t xml:space="preserve">The governing body of </t>
  </si>
  <si>
    <t>and will be available at this hearing.</t>
  </si>
  <si>
    <t>Summary of Amendments</t>
  </si>
  <si>
    <t>Receipts:</t>
  </si>
  <si>
    <t>2007 Adopted Budget</t>
  </si>
  <si>
    <t>2007 Proposed</t>
  </si>
  <si>
    <t>Attest:____________2007</t>
  </si>
  <si>
    <t>Notice of Hearing on Amending the 2007 Budget</t>
  </si>
  <si>
    <t>Amended</t>
  </si>
  <si>
    <t xml:space="preserve"> 2007 Amended Budget</t>
  </si>
  <si>
    <t xml:space="preserve">Amount of </t>
  </si>
  <si>
    <t>2006 Tax</t>
  </si>
  <si>
    <t>Amended 2007</t>
  </si>
  <si>
    <t>General Instructions</t>
  </si>
  <si>
    <t xml:space="preserve">2. Fund pages (fund1 to fund4), for "2007 Adopted Budget" column, this is the same information as presented on the </t>
  </si>
  <si>
    <t xml:space="preserve">original approved budget.  The "2007 Proposed Budget" column, input all receipts and expenditures with keeping the  </t>
  </si>
  <si>
    <t xml:space="preserve">Note:  If you are amending the budget for a second time (or more), then "2007 Adopted Budget" column would have the </t>
  </si>
  <si>
    <t>3. Notice of Hearing on Amending the 2007 Budget (summ), at the top of the form, you will need to enter the date,</t>
  </si>
  <si>
    <t>Enter the year being amended</t>
  </si>
  <si>
    <t>Enter Municipality Name ( can be longer than green cell)</t>
  </si>
  <si>
    <t>Proposed Amended</t>
  </si>
  <si>
    <t>Attested date:_____________</t>
  </si>
  <si>
    <t xml:space="preserve">  Adopted Budget</t>
  </si>
  <si>
    <t>fund1</t>
  </si>
  <si>
    <t>fund2</t>
  </si>
  <si>
    <t>fund3</t>
  </si>
  <si>
    <t>fund4</t>
  </si>
  <si>
    <t>fund5</t>
  </si>
  <si>
    <t>fund6</t>
  </si>
  <si>
    <t>Amended Budget</t>
  </si>
  <si>
    <t>Enter name of fund(s) being amended:</t>
  </si>
  <si>
    <t>Notice of Budget Hearing for Amending the</t>
  </si>
  <si>
    <t>Address:</t>
  </si>
  <si>
    <t xml:space="preserve">Assisted by: </t>
  </si>
  <si>
    <t>Input sheet for amending the budget form:</t>
  </si>
  <si>
    <t>Fund Name</t>
  </si>
  <si>
    <t>Input Tab</t>
  </si>
  <si>
    <t>x</t>
  </si>
  <si>
    <t>This tab will put the date and time and location of the budget hearing on the Budget Summary page.  Also, provide the location where as the budget can be reveiwed.  Please input information in the green areas.</t>
  </si>
  <si>
    <t>Official Title:</t>
  </si>
  <si>
    <t>Date:</t>
  </si>
  <si>
    <t>Must be at least 10 days between date published and hearing held.</t>
  </si>
  <si>
    <t>Time:</t>
  </si>
  <si>
    <t>Location:</t>
  </si>
  <si>
    <t>Available at:</t>
  </si>
  <si>
    <t>Examples</t>
  </si>
  <si>
    <t>City Clerk, City Treasurer, Mayor</t>
  </si>
  <si>
    <t>August 12, 2010</t>
  </si>
  <si>
    <t>7:00 PM or 7:00 AM</t>
  </si>
  <si>
    <t>City Hall</t>
  </si>
  <si>
    <t>purpose of hearing and answering objections of taxpayers relating to the proposed amended use of funds.</t>
  </si>
  <si>
    <t>16/20M Vehicle Tax</t>
  </si>
  <si>
    <t>Input BudSum Tab</t>
  </si>
  <si>
    <r>
      <rPr>
        <b/>
        <u val="single"/>
        <sz val="12"/>
        <color indexed="10"/>
        <rFont val="Times New Roman"/>
        <family val="1"/>
      </rPr>
      <t>*</t>
    </r>
    <r>
      <rPr>
        <b/>
        <u val="single"/>
        <sz val="12"/>
        <rFont val="Times New Roman"/>
        <family val="1"/>
      </rPr>
      <t>K.S.A.</t>
    </r>
  </si>
  <si>
    <r>
      <rPr>
        <b/>
        <u val="single"/>
        <sz val="12"/>
        <color indexed="10"/>
        <rFont val="Times New Roman"/>
        <family val="1"/>
      </rPr>
      <t>*</t>
    </r>
    <r>
      <rPr>
        <b/>
        <u val="single"/>
        <sz val="12"/>
        <rFont val="Times New Roman"/>
        <family val="1"/>
      </rPr>
      <t>Levy Amount</t>
    </r>
  </si>
  <si>
    <t>*Complete only for tax levied funds</t>
  </si>
  <si>
    <t>Official Name:</t>
  </si>
  <si>
    <t>January</t>
  </si>
  <si>
    <t>February</t>
  </si>
  <si>
    <t>March</t>
  </si>
  <si>
    <t>April</t>
  </si>
  <si>
    <t>May</t>
  </si>
  <si>
    <t>June</t>
  </si>
  <si>
    <t>July</t>
  </si>
  <si>
    <t>August</t>
  </si>
  <si>
    <t>September</t>
  </si>
  <si>
    <t>October</t>
  </si>
  <si>
    <t>November</t>
  </si>
  <si>
    <t>December</t>
  </si>
  <si>
    <t>Email:</t>
  </si>
  <si>
    <t>Tax Levied</t>
  </si>
  <si>
    <t>Amount of Tax Levied</t>
  </si>
  <si>
    <t>New as of 8/18/15:</t>
  </si>
  <si>
    <r>
      <t xml:space="preserve">Enter the month and day of the </t>
    </r>
    <r>
      <rPr>
        <b/>
        <i/>
        <sz val="12"/>
        <rFont val="Times New Roman"/>
        <family val="1"/>
      </rPr>
      <t>start</t>
    </r>
    <r>
      <rPr>
        <b/>
        <sz val="12"/>
        <rFont val="Times New Roman"/>
        <family val="1"/>
      </rPr>
      <t xml:space="preserve"> of the FY (e.g. July 1)</t>
    </r>
  </si>
  <si>
    <r>
      <t xml:space="preserve">Enter the month and day of the </t>
    </r>
    <r>
      <rPr>
        <b/>
        <i/>
        <sz val="12"/>
        <rFont val="Times New Roman"/>
        <family val="1"/>
      </rPr>
      <t>end</t>
    </r>
    <r>
      <rPr>
        <b/>
        <sz val="12"/>
        <rFont val="Times New Roman"/>
        <family val="1"/>
      </rPr>
      <t xml:space="preserve"> of the FY (e.g. June 30)</t>
    </r>
  </si>
  <si>
    <t xml:space="preserve">Up to six funds may be amended at one time.  </t>
  </si>
  <si>
    <t>The remaining areas are protected as some contain formulas which should not be changed.</t>
  </si>
  <si>
    <r>
      <rPr>
        <b/>
        <u val="single"/>
        <sz val="12"/>
        <color indexed="10"/>
        <rFont val="Times New Roman"/>
        <family val="1"/>
      </rPr>
      <t>*</t>
    </r>
    <r>
      <rPr>
        <b/>
        <u val="single"/>
        <sz val="12"/>
        <rFont val="Times New Roman"/>
        <family val="1"/>
      </rPr>
      <t>Mill Rate</t>
    </r>
  </si>
  <si>
    <t>The information input on this tab links to the summ tab.</t>
  </si>
  <si>
    <t>Certificate Page Tab</t>
  </si>
  <si>
    <t>Fund Page Tabs</t>
  </si>
  <si>
    <t>1.  The certificate page is completed by links from other pages, including information linked in from the input page.  Please do not alter information on this page.</t>
  </si>
  <si>
    <t>Notice of Budget Hearing/Summary Budget Tab</t>
  </si>
  <si>
    <t>Input of numbers or words should occur only in the green shaded areas.  Please use whole numbers; round up or round down, please.</t>
  </si>
  <si>
    <t>2.a.  The left-hand column is entitled "Adopted Budget" and will serve as the repository of the identical dollar amounts as appear in that column in the adopted budget of the fund in question (if the fund as been amended please use the updated, amended budget numbers).</t>
  </si>
  <si>
    <t xml:space="preserve">2.c.  At approximately the mid-point of the fund - between receipts and expenditures - is a line-item entitled "Resources Available."  Resources available represents the sum of beginning unencumbered cash and the total of projected receipts.  When the proposed budget column is complete the dollar amount of resources available should equal the new "Total Expenditures," leaving "0" in "Unencumbered Cash Balance." </t>
  </si>
  <si>
    <r>
      <t xml:space="preserve">Municipalities are authorized by K.S.A. 79-2929a to amend one or more budgeted funds, </t>
    </r>
    <r>
      <rPr>
        <i/>
        <sz val="12"/>
        <rFont val="Times New Roman"/>
        <family val="1"/>
      </rPr>
      <t>the purpose of which in virtually every instance being to increase a fund's expenditure authority</t>
    </r>
    <r>
      <rPr>
        <sz val="12"/>
        <rFont val="Times New Roman"/>
        <family val="1"/>
      </rPr>
      <t xml:space="preserve">.  To increase a fund's expenditure authority one will need to increase the projected total of expenditures.  To increase the projected total of expenditures one will need to project an increase of "Resources Available" (the sum of beginning unencumbered cash and the total of projected receipts).  An increase in unbudgeted receipt projections may not include a projected increase in ad valorem property tax receipts (one cannot possibly collect any more than what was levied).  </t>
    </r>
  </si>
  <si>
    <t>You may amend one or more funds of your budget at any time during your budget year, but should do so before exceeding a fund's budget authority.  Note:  The amendment process is the same procedure as with the original budget and must be completed before the end of the budget year.</t>
  </si>
  <si>
    <t>2.  Your receipt and expenditure descriptive line items (e.g. "Sales Tax," "Commodities") should match up with those of the adopted budget fund.  New descriptive line items may be added, especially in the case of receipts or expenditures not anticipated at the time the budget was adopted.</t>
  </si>
  <si>
    <r>
      <t xml:space="preserve">2.b.  The right-hand column is entitled "Proposed Budget."  In the cells of this column you will input your updated estimates, which may or may not be the same as appear on your adopted budget (the only exception here is for a tax levy fund and the ad valorem property tax amount levied in support of the fund, which cannot be any greater than what was levied;  assuming that </t>
    </r>
    <r>
      <rPr>
        <i/>
        <sz val="12"/>
        <rFont val="Times New Roman"/>
        <family val="1"/>
      </rPr>
      <t>all</t>
    </r>
    <r>
      <rPr>
        <sz val="12"/>
        <rFont val="Times New Roman"/>
        <family val="1"/>
      </rPr>
      <t xml:space="preserve"> taxpayers pay their taxes and there is no delinquency whatsoever, this is the max amount you could possibly receive).</t>
    </r>
  </si>
  <si>
    <t>2.d.  Please remember to number the pages used, including the summ tab page.</t>
  </si>
  <si>
    <t>Additional</t>
  </si>
  <si>
    <t>3.  The notice of budget hearing and summary budget must be published at least 10 days in advance of the public hearing in a weekly or daily newspaper of the county having general circulation therein.  Generally, newspapers will ask that the notice be submitted three or four days in advance of when it will publish.</t>
  </si>
  <si>
    <r>
      <rPr>
        <b/>
        <sz val="12"/>
        <rFont val="Times New Roman"/>
        <family val="1"/>
      </rPr>
      <t>Please contact your county clerk for submission instructions.</t>
    </r>
    <r>
      <rPr>
        <sz val="12"/>
        <rFont val="Times New Roman"/>
        <family val="1"/>
      </rPr>
      <t xml:space="preserve">  Please ensure that the certificate page proposed amended expenditure amount matches that of the corresponding fund page total.</t>
    </r>
  </si>
  <si>
    <t>All worksheets within the budget workbook are protected.  Worksheetsare protected so that the links and formulas are kept in place.  However, the protection on a worksheet may be taken off in the event that you need to increase lines or add additional information.</t>
  </si>
  <si>
    <t>Thank you for reviewing the workbook instructions.</t>
  </si>
  <si>
    <t>Enter County Name (can be longer than the green cell) (e.g. "Eisenhower County")</t>
  </si>
  <si>
    <t>Actual Mill Rate</t>
  </si>
  <si>
    <t>Please complete the input tab first.  Input tab information is linked throughout the workbook.  Fund name, K.S.A., and levy amount will come directly from the adopted budget certificate page.  When amending a tax levy fund please use the actual fund mill rate.</t>
  </si>
  <si>
    <t>Workbook for Amending the Budget - Fiscal Year Other Than Calendar Year</t>
  </si>
  <si>
    <t>1.a.  Please make sure one or more members of the governing body present at adoption of the amended budget sign a printed version of the certificate page before sending a complete amended budget to the county clerk.</t>
  </si>
  <si>
    <t>Please review the following instructions.  Questions?  Please call Rico Aguayo at 785.296.6033 or email at armunis@da.ks.gov.</t>
  </si>
  <si>
    <t>revised as of 4/15/2017:</t>
  </si>
  <si>
    <t xml:space="preserve">1. Replaced Rogers Brazier's name and telephone number with Rico Aguayo's name and telephone number  on the Instruction Tab.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</si>
</sst>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409]dddd\,\ mmmm\ dd\,\ yyyy"/>
    <numFmt numFmtId="167" formatCode="0.000"/>
    <numFmt numFmtId="168" formatCode="0.000_)"/>
    <numFmt numFmtId="169" formatCode="0_)"/>
    <numFmt numFmtId="170" formatCode="0.00000"/>
    <numFmt numFmtId="171" formatCode="m/d/yy"/>
    <numFmt numFmtId="172" formatCode="m/d"/>
    <numFmt numFmtId="173" formatCode="_(* #,##0_);_(* \(#,##0\);_(* &quot;-&quot;??_);_(@_)"/>
    <numFmt numFmtId="174" formatCode="#,##0.000"/>
    <numFmt numFmtId="175" formatCode="#,##0.000_);\(#,##0.000\)"/>
    <numFmt numFmtId="176" formatCode="0.000%"/>
    <numFmt numFmtId="177" formatCode="[$-409]mmmm\ d\,\ yyyy;@"/>
    <numFmt numFmtId="178" formatCode="[$-409]h:mm\ AM/PM;@"/>
    <numFmt numFmtId="179" formatCode="m/d/yy;@"/>
    <numFmt numFmtId="180" formatCode="&quot;$&quot;#,##0"/>
    <numFmt numFmtId="181" formatCode="&quot;$&quot;#,##0.00"/>
    <numFmt numFmtId="182" formatCode="&quot;Yes&quot;;&quot;Yes&quot;;&quot;No&quot;"/>
    <numFmt numFmtId="183" formatCode="&quot;True&quot;;&quot;True&quot;;&quot;False&quot;"/>
    <numFmt numFmtId="184" formatCode="&quot;On&quot;;&quot;On&quot;;&quot;Off&quot;"/>
    <numFmt numFmtId="185" formatCode="[$€-2]\ #,##0.00_);[Red]\([$€-2]\ #,##0.00\)"/>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b/>
      <sz val="14"/>
      <name val="Times New Roman"/>
      <family val="1"/>
    </font>
    <font>
      <sz val="8"/>
      <name val="Courier"/>
      <family val="3"/>
    </font>
    <font>
      <sz val="12"/>
      <color indexed="10"/>
      <name val="Times New Roman"/>
      <family val="1"/>
    </font>
    <font>
      <b/>
      <u val="single"/>
      <sz val="12"/>
      <name val="Times New Roman"/>
      <family val="1"/>
    </font>
    <font>
      <b/>
      <sz val="14"/>
      <name val="Courier"/>
      <family val="3"/>
    </font>
    <font>
      <u val="single"/>
      <sz val="12"/>
      <color indexed="12"/>
      <name val="Courier"/>
      <family val="3"/>
    </font>
    <font>
      <sz val="8"/>
      <name val="Times New Roman"/>
      <family val="1"/>
    </font>
    <font>
      <sz val="12"/>
      <name val="Courier New"/>
      <family val="3"/>
    </font>
    <font>
      <b/>
      <u val="single"/>
      <sz val="12"/>
      <color indexed="10"/>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rgb="FFFFFFC0"/>
        <bgColor indexed="64"/>
      </patternFill>
    </fill>
    <fill>
      <patternFill patternType="solid">
        <fgColor rgb="FF00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6">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33" borderId="0" xfId="0" applyFont="1" applyFill="1" applyAlignment="1" applyProtection="1">
      <alignment/>
      <protection locked="0"/>
    </xf>
    <xf numFmtId="165" fontId="4" fillId="0" borderId="0" xfId="0" applyNumberFormat="1" applyFont="1" applyAlignment="1" applyProtection="1">
      <alignment/>
      <protection locked="0"/>
    </xf>
    <xf numFmtId="3" fontId="4" fillId="33" borderId="10"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4" fillId="34" borderId="0" xfId="0" applyFont="1" applyFill="1" applyAlignment="1" applyProtection="1">
      <alignment horizontal="left"/>
      <protection/>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horizontal="center"/>
      <protection/>
    </xf>
    <xf numFmtId="0" fontId="4" fillId="34" borderId="12" xfId="0" applyFont="1" applyFill="1" applyBorder="1" applyAlignment="1" applyProtection="1">
      <alignment horizontal="lef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horizontal="center"/>
      <protection/>
    </xf>
    <xf numFmtId="3" fontId="4" fillId="34" borderId="10" xfId="0" applyNumberFormat="1"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4" fillId="34" borderId="0" xfId="0" applyFont="1" applyFill="1" applyBorder="1" applyAlignment="1" applyProtection="1">
      <alignment/>
      <protection/>
    </xf>
    <xf numFmtId="0" fontId="4" fillId="34" borderId="0" xfId="0" applyFont="1" applyFill="1" applyAlignment="1" applyProtection="1">
      <alignment horizontal="fill"/>
      <protection/>
    </xf>
    <xf numFmtId="0" fontId="4" fillId="34" borderId="12" xfId="0" applyFont="1" applyFill="1" applyBorder="1" applyAlignment="1" applyProtection="1">
      <alignment horizontal="fill"/>
      <protection/>
    </xf>
    <xf numFmtId="0" fontId="4" fillId="34" borderId="0" xfId="0" applyFont="1" applyFill="1" applyAlignment="1" applyProtection="1">
      <alignment horizontal="centerContinuous"/>
      <protection/>
    </xf>
    <xf numFmtId="0" fontId="4" fillId="34" borderId="16"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0" fillId="34" borderId="0" xfId="0" applyFill="1" applyBorder="1" applyAlignment="1">
      <alignment/>
    </xf>
    <xf numFmtId="0" fontId="4" fillId="34" borderId="0" xfId="0" applyFont="1" applyFill="1" applyAlignment="1" applyProtection="1">
      <alignment/>
      <protection locked="0"/>
    </xf>
    <xf numFmtId="0" fontId="4" fillId="34" borderId="17" xfId="0" applyFont="1" applyFill="1" applyBorder="1" applyAlignment="1" applyProtection="1">
      <alignment/>
      <protection/>
    </xf>
    <xf numFmtId="0" fontId="0" fillId="34" borderId="0" xfId="0" applyFill="1" applyAlignment="1">
      <alignment/>
    </xf>
    <xf numFmtId="0" fontId="4" fillId="33" borderId="0" xfId="0" applyFont="1" applyFill="1" applyAlignment="1">
      <alignment/>
    </xf>
    <xf numFmtId="0" fontId="5" fillId="0" borderId="0" xfId="0" applyFont="1" applyAlignment="1">
      <alignment horizontal="center"/>
    </xf>
    <xf numFmtId="0" fontId="4" fillId="0" borderId="0" xfId="0" applyFont="1" applyAlignment="1">
      <alignment/>
    </xf>
    <xf numFmtId="37" fontId="5" fillId="34" borderId="0" xfId="0" applyNumberFormat="1" applyFont="1" applyFill="1" applyAlignment="1" applyProtection="1">
      <alignment horizontal="left"/>
      <protection/>
    </xf>
    <xf numFmtId="0" fontId="0" fillId="34" borderId="0" xfId="0" applyFont="1" applyFill="1" applyAlignment="1">
      <alignment/>
    </xf>
    <xf numFmtId="0" fontId="4" fillId="34" borderId="18" xfId="0" applyFont="1" applyFill="1" applyBorder="1" applyAlignment="1" applyProtection="1">
      <alignment/>
      <protection/>
    </xf>
    <xf numFmtId="0" fontId="4" fillId="34" borderId="18" xfId="0" applyFont="1" applyFill="1" applyBorder="1" applyAlignment="1" applyProtection="1">
      <alignment horizontal="center"/>
      <protection/>
    </xf>
    <xf numFmtId="3" fontId="4" fillId="34" borderId="0" xfId="0" applyNumberFormat="1" applyFont="1" applyFill="1" applyBorder="1" applyAlignment="1" applyProtection="1">
      <alignment horizontal="center"/>
      <protection/>
    </xf>
    <xf numFmtId="2" fontId="4" fillId="34" borderId="0" xfId="0" applyNumberFormat="1" applyFont="1" applyFill="1" applyBorder="1" applyAlignment="1" applyProtection="1">
      <alignment horizontal="center"/>
      <protection locked="0"/>
    </xf>
    <xf numFmtId="0" fontId="5" fillId="34" borderId="0" xfId="0" applyNumberFormat="1" applyFont="1" applyFill="1" applyAlignment="1" applyProtection="1">
      <alignment horizontal="right"/>
      <protection/>
    </xf>
    <xf numFmtId="0" fontId="4" fillId="33" borderId="12" xfId="0" applyFont="1" applyFill="1" applyBorder="1" applyAlignment="1" applyProtection="1">
      <alignment/>
      <protection locked="0"/>
    </xf>
    <xf numFmtId="0" fontId="0" fillId="34" borderId="0" xfId="0"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4" borderId="19"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3" borderId="20" xfId="0" applyFont="1" applyFill="1" applyBorder="1" applyAlignment="1" applyProtection="1">
      <alignment/>
      <protection locked="0"/>
    </xf>
    <xf numFmtId="0" fontId="4" fillId="34" borderId="21" xfId="0" applyFont="1" applyFill="1" applyBorder="1" applyAlignment="1" applyProtection="1">
      <alignment horizontal="left"/>
      <protection/>
    </xf>
    <xf numFmtId="0" fontId="4" fillId="34" borderId="22" xfId="0" applyFont="1" applyFill="1" applyBorder="1" applyAlignment="1" applyProtection="1">
      <alignment horizontal="left"/>
      <protection/>
    </xf>
    <xf numFmtId="3" fontId="4" fillId="33" borderId="23" xfId="0" applyNumberFormat="1" applyFont="1" applyFill="1" applyBorder="1" applyAlignment="1" applyProtection="1">
      <alignment/>
      <protection locked="0"/>
    </xf>
    <xf numFmtId="0" fontId="4" fillId="33" borderId="22" xfId="0" applyFont="1" applyFill="1" applyBorder="1" applyAlignment="1" applyProtection="1">
      <alignment horizontal="left"/>
      <protection locked="0"/>
    </xf>
    <xf numFmtId="0" fontId="4" fillId="33" borderId="22" xfId="0" applyFont="1" applyFill="1" applyBorder="1" applyAlignment="1" applyProtection="1">
      <alignment/>
      <protection locked="0"/>
    </xf>
    <xf numFmtId="37" fontId="5" fillId="34" borderId="22" xfId="0" applyNumberFormat="1" applyFont="1" applyFill="1" applyBorder="1" applyAlignment="1" applyProtection="1">
      <alignment horizontal="left"/>
      <protection/>
    </xf>
    <xf numFmtId="3" fontId="4" fillId="34" borderId="23" xfId="0" applyNumberFormat="1" applyFont="1" applyFill="1" applyBorder="1" applyAlignment="1" applyProtection="1">
      <alignment/>
      <protection/>
    </xf>
    <xf numFmtId="0" fontId="4" fillId="33" borderId="23" xfId="0" applyFont="1" applyFill="1" applyBorder="1" applyAlignment="1" applyProtection="1">
      <alignment/>
      <protection locked="0"/>
    </xf>
    <xf numFmtId="0" fontId="4" fillId="33" borderId="21" xfId="0" applyFont="1" applyFill="1" applyBorder="1" applyAlignment="1" applyProtection="1">
      <alignment/>
      <protection locked="0"/>
    </xf>
    <xf numFmtId="3" fontId="4" fillId="33" borderId="17" xfId="0" applyNumberFormat="1" applyFont="1" applyFill="1" applyBorder="1" applyAlignment="1" applyProtection="1">
      <alignment/>
      <protection locked="0"/>
    </xf>
    <xf numFmtId="3" fontId="4" fillId="34" borderId="19" xfId="0" applyNumberFormat="1" applyFont="1" applyFill="1" applyBorder="1" applyAlignment="1" applyProtection="1">
      <alignment/>
      <protection/>
    </xf>
    <xf numFmtId="0" fontId="4" fillId="34" borderId="20" xfId="0" applyFont="1" applyFill="1" applyBorder="1" applyAlignment="1" applyProtection="1">
      <alignment/>
      <protection/>
    </xf>
    <xf numFmtId="0" fontId="4" fillId="33" borderId="20" xfId="0" applyFont="1" applyFill="1" applyBorder="1" applyAlignment="1" applyProtection="1">
      <alignment/>
      <protection/>
    </xf>
    <xf numFmtId="0" fontId="4" fillId="34" borderId="23" xfId="0" applyFont="1" applyFill="1" applyBorder="1" applyAlignment="1" applyProtection="1">
      <alignment/>
      <protection/>
    </xf>
    <xf numFmtId="0" fontId="4" fillId="33" borderId="23" xfId="0" applyFont="1" applyFill="1" applyBorder="1" applyAlignment="1" applyProtection="1">
      <alignment/>
      <protection/>
    </xf>
    <xf numFmtId="3" fontId="4" fillId="34" borderId="17" xfId="0" applyNumberFormat="1" applyFont="1" applyFill="1" applyBorder="1" applyAlignment="1" applyProtection="1">
      <alignment/>
      <protection/>
    </xf>
    <xf numFmtId="37" fontId="5" fillId="34" borderId="21" xfId="0" applyNumberFormat="1" applyFont="1" applyFill="1" applyBorder="1" applyAlignment="1" applyProtection="1">
      <alignment horizontal="left"/>
      <protection/>
    </xf>
    <xf numFmtId="3" fontId="5" fillId="35" borderId="10" xfId="0" applyNumberFormat="1" applyFont="1" applyFill="1" applyBorder="1" applyAlignment="1" applyProtection="1">
      <alignment/>
      <protection/>
    </xf>
    <xf numFmtId="3" fontId="4" fillId="35" borderId="10" xfId="0" applyNumberFormat="1" applyFont="1" applyFill="1" applyBorder="1" applyAlignment="1" applyProtection="1">
      <alignment/>
      <protection/>
    </xf>
    <xf numFmtId="3" fontId="5" fillId="35" borderId="23"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35" borderId="23" xfId="0" applyNumberFormat="1" applyFont="1" applyFill="1" applyBorder="1" applyAlignment="1" applyProtection="1">
      <alignment/>
      <protection/>
    </xf>
    <xf numFmtId="0" fontId="4" fillId="34" borderId="14" xfId="0" applyFont="1" applyFill="1" applyBorder="1" applyAlignment="1" applyProtection="1">
      <alignment horizontal="left"/>
      <protection/>
    </xf>
    <xf numFmtId="3" fontId="4" fillId="34" borderId="13" xfId="0" applyNumberFormat="1" applyFont="1" applyFill="1" applyBorder="1" applyAlignment="1" applyProtection="1">
      <alignment/>
      <protection/>
    </xf>
    <xf numFmtId="3" fontId="5" fillId="35" borderId="17"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0" fontId="8" fillId="34" borderId="0" xfId="0" applyFont="1" applyFill="1" applyAlignment="1" applyProtection="1">
      <alignment horizontal="center"/>
      <protection/>
    </xf>
    <xf numFmtId="0" fontId="4" fillId="0" borderId="0" xfId="0" applyFont="1" applyFill="1" applyAlignment="1" applyProtection="1">
      <alignment/>
      <protection locked="0"/>
    </xf>
    <xf numFmtId="0" fontId="4" fillId="34" borderId="0" xfId="0" applyFont="1" applyFill="1" applyAlignment="1">
      <alignment/>
    </xf>
    <xf numFmtId="0" fontId="9" fillId="34" borderId="0" xfId="0" applyFont="1" applyFill="1" applyAlignment="1">
      <alignment horizontal="center"/>
    </xf>
    <xf numFmtId="0" fontId="5" fillId="0" borderId="0" xfId="0" applyFont="1" applyAlignment="1">
      <alignment/>
    </xf>
    <xf numFmtId="0" fontId="0" fillId="0" borderId="0" xfId="0" applyFill="1" applyAlignment="1">
      <alignment/>
    </xf>
    <xf numFmtId="0" fontId="6" fillId="34" borderId="0" xfId="0" applyFont="1" applyFill="1" applyAlignment="1" applyProtection="1">
      <alignment horizontal="center"/>
      <protection/>
    </xf>
    <xf numFmtId="0" fontId="4" fillId="36" borderId="0" xfId="0" applyFont="1" applyFill="1" applyAlignment="1" applyProtection="1">
      <alignment/>
      <protection locked="0"/>
    </xf>
    <xf numFmtId="0" fontId="4" fillId="36" borderId="0" xfId="0" applyFont="1" applyFill="1" applyAlignment="1" applyProtection="1">
      <alignment/>
      <protection/>
    </xf>
    <xf numFmtId="0" fontId="4" fillId="36" borderId="0" xfId="0" applyFont="1" applyFill="1" applyBorder="1" applyAlignment="1" applyProtection="1">
      <alignment/>
      <protection locked="0"/>
    </xf>
    <xf numFmtId="0" fontId="4" fillId="34" borderId="12" xfId="0" applyFont="1" applyFill="1" applyBorder="1" applyAlignment="1" applyProtection="1">
      <alignment horizontal="center"/>
      <protection locked="0"/>
    </xf>
    <xf numFmtId="0" fontId="4" fillId="34" borderId="0" xfId="0" applyFont="1" applyFill="1" applyAlignment="1" applyProtection="1">
      <alignment horizontal="left"/>
      <protection locked="0"/>
    </xf>
    <xf numFmtId="0" fontId="4" fillId="37" borderId="12" xfId="0" applyFont="1" applyFill="1" applyBorder="1" applyAlignment="1" applyProtection="1">
      <alignment/>
      <protection locked="0"/>
    </xf>
    <xf numFmtId="0" fontId="4" fillId="37" borderId="20" xfId="0" applyFont="1" applyFill="1" applyBorder="1" applyAlignment="1" applyProtection="1">
      <alignment/>
      <protection locked="0"/>
    </xf>
    <xf numFmtId="0" fontId="4" fillId="37" borderId="20" xfId="0" applyFont="1" applyFill="1" applyBorder="1" applyAlignment="1" applyProtection="1">
      <alignment horizontal="fill"/>
      <protection locked="0"/>
    </xf>
    <xf numFmtId="0" fontId="10" fillId="36" borderId="0" xfId="0" applyFont="1" applyFill="1" applyAlignment="1">
      <alignment horizontal="center"/>
    </xf>
    <xf numFmtId="0" fontId="4" fillId="34" borderId="10" xfId="0" applyFont="1" applyFill="1" applyBorder="1" applyAlignment="1" applyProtection="1">
      <alignment vertical="center"/>
      <protection/>
    </xf>
    <xf numFmtId="0" fontId="4" fillId="34" borderId="0" xfId="0" applyFont="1" applyFill="1" applyAlignment="1">
      <alignment vertical="center"/>
    </xf>
    <xf numFmtId="37" fontId="4"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0" xfId="0" applyFont="1" applyFill="1" applyAlignment="1" applyProtection="1">
      <alignment horizontal="right" vertical="center"/>
      <protection/>
    </xf>
    <xf numFmtId="0" fontId="4" fillId="34" borderId="0" xfId="0" applyFont="1" applyFill="1" applyAlignment="1">
      <alignment horizontal="center" vertical="center"/>
    </xf>
    <xf numFmtId="0" fontId="4" fillId="34" borderId="11" xfId="0"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6" fillId="0" borderId="0" xfId="0" applyFont="1" applyAlignment="1">
      <alignment horizontal="center"/>
    </xf>
    <xf numFmtId="0" fontId="13" fillId="0" borderId="0" xfId="305">
      <alignment/>
      <protection/>
    </xf>
    <xf numFmtId="0" fontId="4" fillId="0" borderId="0" xfId="305" applyFont="1" applyAlignment="1">
      <alignment horizontal="left" vertical="center"/>
      <protection/>
    </xf>
    <xf numFmtId="0" fontId="13" fillId="0" borderId="0" xfId="305" applyNumberFormat="1" applyFont="1" applyAlignment="1">
      <alignment horizontal="left" vertical="center"/>
      <protection/>
    </xf>
    <xf numFmtId="49" fontId="4" fillId="33" borderId="0" xfId="305" applyNumberFormat="1" applyFont="1" applyFill="1" applyAlignment="1" applyProtection="1">
      <alignment horizontal="left" vertical="center"/>
      <protection locked="0"/>
    </xf>
    <xf numFmtId="177" fontId="12" fillId="0" borderId="0" xfId="305" applyNumberFormat="1" applyFont="1" applyAlignment="1">
      <alignment horizontal="left" vertical="center"/>
      <protection/>
    </xf>
    <xf numFmtId="49" fontId="4" fillId="0" borderId="0" xfId="305" applyNumberFormat="1" applyFont="1" applyAlignment="1">
      <alignment horizontal="left" vertical="center"/>
      <protection/>
    </xf>
    <xf numFmtId="0" fontId="12" fillId="0" borderId="0" xfId="305" applyFont="1" applyAlignment="1">
      <alignment horizontal="left" vertical="center"/>
      <protection/>
    </xf>
    <xf numFmtId="178" fontId="12" fillId="0" borderId="0" xfId="305" applyNumberFormat="1" applyFont="1" applyAlignment="1">
      <alignment horizontal="left" vertical="center"/>
      <protection/>
    </xf>
    <xf numFmtId="0" fontId="4" fillId="33" borderId="0" xfId="305" applyFont="1" applyFill="1" applyAlignment="1" applyProtection="1">
      <alignment horizontal="left" vertical="center"/>
      <protection locked="0"/>
    </xf>
    <xf numFmtId="0" fontId="13" fillId="33" borderId="0" xfId="305" applyFill="1" applyAlignment="1" applyProtection="1">
      <alignment horizontal="left" vertical="center"/>
      <protection locked="0"/>
    </xf>
    <xf numFmtId="0" fontId="0" fillId="0" borderId="0" xfId="0" applyFont="1" applyAlignment="1">
      <alignment/>
    </xf>
    <xf numFmtId="0" fontId="4" fillId="0" borderId="0" xfId="0" applyFont="1" applyAlignment="1">
      <alignment wrapText="1"/>
    </xf>
    <xf numFmtId="37" fontId="4" fillId="36" borderId="0" xfId="0" applyNumberFormat="1" applyFont="1" applyFill="1" applyAlignment="1" applyProtection="1">
      <alignment/>
      <protection locked="0"/>
    </xf>
    <xf numFmtId="0" fontId="4" fillId="34" borderId="19"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67" fontId="4" fillId="34" borderId="10" xfId="0" applyNumberFormat="1" applyFont="1" applyFill="1" applyBorder="1" applyAlignment="1" applyProtection="1">
      <alignment horizontal="center" vertical="center"/>
      <protection/>
    </xf>
    <xf numFmtId="167" fontId="4" fillId="34" borderId="23"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locked="0"/>
    </xf>
    <xf numFmtId="0" fontId="4" fillId="34"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right" vertical="center"/>
      <protection/>
    </xf>
    <xf numFmtId="3" fontId="4" fillId="35"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5" fillId="34" borderId="10" xfId="0" applyFont="1" applyFill="1" applyBorder="1" applyAlignment="1" applyProtection="1">
      <alignment horizontal="left" vertical="center"/>
      <protection/>
    </xf>
    <xf numFmtId="0" fontId="9" fillId="34" borderId="10" xfId="0" applyFont="1" applyFill="1" applyBorder="1" applyAlignment="1" applyProtection="1">
      <alignment horizontal="center"/>
      <protection/>
    </xf>
    <xf numFmtId="0" fontId="4" fillId="33" borderId="10" xfId="0" applyNumberFormat="1" applyFont="1" applyFill="1" applyBorder="1" applyAlignment="1" applyProtection="1">
      <alignment horizontal="center" vertical="center"/>
      <protection locked="0"/>
    </xf>
    <xf numFmtId="0" fontId="4" fillId="36" borderId="23" xfId="0" applyFont="1" applyFill="1" applyBorder="1" applyAlignment="1" applyProtection="1">
      <alignment/>
      <protection/>
    </xf>
    <xf numFmtId="0" fontId="4" fillId="34" borderId="22" xfId="64" applyNumberFormat="1" applyFont="1" applyFill="1" applyBorder="1" applyAlignment="1" applyProtection="1">
      <alignment horizontal="left" vertical="center"/>
      <protection/>
    </xf>
    <xf numFmtId="0" fontId="55" fillId="0" borderId="0" xfId="0" applyFont="1" applyAlignment="1">
      <alignment/>
    </xf>
    <xf numFmtId="0" fontId="4" fillId="0" borderId="0" xfId="0" applyFont="1" applyFill="1" applyAlignment="1">
      <alignment/>
    </xf>
    <xf numFmtId="0" fontId="4" fillId="0" borderId="0" xfId="74" applyFont="1" applyAlignment="1">
      <alignment vertical="center" wrapText="1"/>
      <protection/>
    </xf>
    <xf numFmtId="49" fontId="4" fillId="34" borderId="12" xfId="0" applyNumberFormat="1" applyFont="1" applyFill="1" applyBorder="1" applyAlignment="1" applyProtection="1">
      <alignment horizontal="center"/>
      <protection locked="0"/>
    </xf>
    <xf numFmtId="0" fontId="4" fillId="0" borderId="0" xfId="306" applyFont="1" applyAlignment="1">
      <alignment horizontal="left" vertical="center"/>
      <protection/>
    </xf>
    <xf numFmtId="0" fontId="56" fillId="0" borderId="0" xfId="0" applyFont="1" applyAlignment="1">
      <alignment/>
    </xf>
    <xf numFmtId="0" fontId="57" fillId="0" borderId="0" xfId="306" applyFont="1">
      <alignment/>
      <protection/>
    </xf>
    <xf numFmtId="177" fontId="58" fillId="0" borderId="0" xfId="306" applyNumberFormat="1" applyFont="1" applyAlignment="1">
      <alignment horizontal="left" vertical="center"/>
      <protection/>
    </xf>
    <xf numFmtId="0" fontId="58" fillId="0" borderId="0" xfId="306" applyNumberFormat="1" applyFont="1" applyAlignment="1">
      <alignment horizontal="left" vertical="center"/>
      <protection/>
    </xf>
    <xf numFmtId="1" fontId="58" fillId="0" borderId="0" xfId="306" applyNumberFormat="1" applyFont="1" applyAlignment="1">
      <alignment horizontal="left" vertical="center"/>
      <protection/>
    </xf>
    <xf numFmtId="0" fontId="59" fillId="0" borderId="0" xfId="306" applyFont="1" applyAlignment="1">
      <alignment horizontal="left" vertical="center"/>
      <protection/>
    </xf>
    <xf numFmtId="0" fontId="4" fillId="0" borderId="0" xfId="0" applyFont="1" applyBorder="1" applyAlignment="1">
      <alignment/>
    </xf>
    <xf numFmtId="0" fontId="4" fillId="0" borderId="0" xfId="0" applyFont="1" applyFill="1" applyAlignment="1" applyProtection="1">
      <alignment/>
      <protection/>
    </xf>
    <xf numFmtId="49" fontId="4" fillId="33" borderId="10" xfId="0" applyNumberFormat="1" applyFont="1" applyFill="1" applyBorder="1" applyAlignment="1" applyProtection="1">
      <alignment horizontal="center" vertical="center"/>
      <protection locked="0"/>
    </xf>
    <xf numFmtId="167"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0" fontId="9"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0" fillId="34" borderId="0" xfId="0" applyFill="1" applyAlignment="1">
      <alignment vertical="center"/>
    </xf>
    <xf numFmtId="0" fontId="4" fillId="0" borderId="0" xfId="0" applyFont="1" applyAlignment="1">
      <alignment vertical="top" wrapText="1"/>
    </xf>
    <xf numFmtId="0" fontId="5" fillId="0" borderId="0" xfId="0" applyFont="1" applyAlignment="1">
      <alignment horizontal="center" wrapText="1"/>
    </xf>
    <xf numFmtId="0" fontId="4" fillId="0" borderId="0" xfId="0" applyFont="1" applyAlignment="1">
      <alignment vertical="top"/>
    </xf>
    <xf numFmtId="0" fontId="4" fillId="0" borderId="0" xfId="0" applyFont="1" applyAlignment="1">
      <alignment horizontal="left" vertical="top" wrapText="1"/>
    </xf>
    <xf numFmtId="0" fontId="5" fillId="0" borderId="0" xfId="0" applyFont="1" applyAlignment="1">
      <alignment horizontal="center" vertical="top"/>
    </xf>
    <xf numFmtId="0" fontId="4" fillId="0" borderId="0" xfId="305" applyFont="1" applyAlignment="1">
      <alignment horizontal="left" vertical="center" wrapText="1"/>
      <protection/>
    </xf>
    <xf numFmtId="0" fontId="13" fillId="0" borderId="0" xfId="305" applyAlignment="1">
      <alignment horizontal="left" vertical="center" wrapText="1"/>
      <protection/>
    </xf>
    <xf numFmtId="0" fontId="9" fillId="0" borderId="0" xfId="305" applyFont="1" applyAlignment="1">
      <alignment horizontal="left" vertical="center"/>
      <protection/>
    </xf>
    <xf numFmtId="0" fontId="6" fillId="34" borderId="0" xfId="0" applyFont="1" applyFill="1" applyAlignment="1" applyProtection="1">
      <alignment horizontal="center"/>
      <protection/>
    </xf>
    <xf numFmtId="0" fontId="10" fillId="0" borderId="0" xfId="0" applyFont="1" applyAlignment="1">
      <alignment horizontal="center"/>
    </xf>
    <xf numFmtId="0" fontId="9" fillId="34" borderId="0" xfId="0" applyFont="1" applyFill="1" applyAlignment="1" applyProtection="1">
      <alignment horizontal="center"/>
      <protection/>
    </xf>
    <xf numFmtId="0" fontId="1" fillId="0" borderId="0" xfId="0" applyFont="1" applyAlignment="1">
      <alignment/>
    </xf>
    <xf numFmtId="0" fontId="4" fillId="34" borderId="0" xfId="0"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4" fillId="34" borderId="14"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0" fontId="0" fillId="0" borderId="19" xfId="0" applyBorder="1" applyAlignment="1">
      <alignment vertical="center"/>
    </xf>
    <xf numFmtId="0" fontId="4" fillId="34" borderId="2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0" fillId="0" borderId="17" xfId="0" applyBorder="1" applyAlignment="1">
      <alignment vertical="center"/>
    </xf>
    <xf numFmtId="37" fontId="4" fillId="34" borderId="0" xfId="0" applyNumberFormat="1" applyFont="1" applyFill="1" applyAlignment="1" applyProtection="1">
      <alignment horizontal="center"/>
      <protection/>
    </xf>
    <xf numFmtId="0" fontId="4" fillId="34" borderId="21" xfId="0" applyFont="1" applyFill="1" applyBorder="1" applyAlignment="1" applyProtection="1">
      <alignment horizontal="left"/>
      <protection/>
    </xf>
    <xf numFmtId="0" fontId="0" fillId="0" borderId="17" xfId="0" applyBorder="1" applyAlignment="1">
      <alignment/>
    </xf>
    <xf numFmtId="0" fontId="4" fillId="34" borderId="22" xfId="0" applyFont="1" applyFill="1" applyBorder="1" applyAlignment="1" applyProtection="1">
      <alignment horizontal="left"/>
      <protection/>
    </xf>
    <xf numFmtId="0" fontId="0" fillId="0" borderId="23" xfId="0" applyBorder="1" applyAlignment="1">
      <alignment/>
    </xf>
    <xf numFmtId="0" fontId="4" fillId="34" borderId="0" xfId="0" applyFont="1" applyFill="1" applyAlignment="1" applyProtection="1">
      <alignment horizontal="center" vertical="center"/>
      <protection/>
    </xf>
    <xf numFmtId="0" fontId="0" fillId="0" borderId="0" xfId="0" applyAlignment="1">
      <alignment horizontal="center"/>
    </xf>
    <xf numFmtId="0" fontId="5" fillId="34" borderId="0" xfId="0" applyFont="1" applyFill="1" applyAlignment="1" applyProtection="1">
      <alignment horizontal="center"/>
      <protection/>
    </xf>
    <xf numFmtId="0" fontId="5" fillId="34" borderId="0" xfId="0"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0" fontId="4" fillId="36" borderId="0" xfId="0" applyFont="1" applyFill="1" applyAlignment="1" applyProtection="1">
      <alignment horizontal="center"/>
      <protection locked="0"/>
    </xf>
    <xf numFmtId="0" fontId="0" fillId="36" borderId="0" xfId="0" applyFill="1" applyAlignment="1">
      <alignment/>
    </xf>
    <xf numFmtId="0" fontId="6" fillId="34" borderId="0" xfId="0" applyFont="1" applyFill="1" applyBorder="1" applyAlignment="1" applyProtection="1">
      <alignment horizontal="center"/>
      <protection/>
    </xf>
    <xf numFmtId="0" fontId="4" fillId="34" borderId="21"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1" xfId="0" applyFont="1" applyFill="1" applyBorder="1" applyAlignment="1" applyProtection="1">
      <alignment horizontal="center" vertical="top" wrapText="1"/>
      <protection/>
    </xf>
    <xf numFmtId="0" fontId="0" fillId="0" borderId="13" xfId="0" applyBorder="1" applyAlignment="1">
      <alignment horizontal="center" vertical="top" wrapText="1"/>
    </xf>
    <xf numFmtId="0" fontId="4" fillId="34" borderId="19" xfId="0" applyFont="1" applyFill="1" applyBorder="1" applyAlignment="1" applyProtection="1">
      <alignment horizontal="center" vertical="center"/>
      <protection/>
    </xf>
    <xf numFmtId="0" fontId="4" fillId="36" borderId="0" xfId="0" applyFont="1" applyFill="1" applyAlignment="1" applyProtection="1">
      <alignment horizontal="center" vertical="center"/>
      <protection locked="0"/>
    </xf>
    <xf numFmtId="0" fontId="0" fillId="0" borderId="0" xfId="0" applyAlignment="1">
      <alignment wrapText="1"/>
    </xf>
    <xf numFmtId="0" fontId="4" fillId="0" borderId="0" xfId="0" applyFont="1" applyAlignment="1">
      <alignment vertical="center"/>
    </xf>
    <xf numFmtId="0" fontId="37" fillId="0" borderId="0" xfId="0" applyFont="1" applyAlignment="1">
      <alignment/>
    </xf>
    <xf numFmtId="0" fontId="4" fillId="0" borderId="0" xfId="0" applyFont="1" applyAlignment="1">
      <alignment vertical="center"/>
    </xf>
  </cellXfs>
  <cellStyles count="3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3" xfId="135"/>
    <cellStyle name="Normal 2 10 4" xfId="136"/>
    <cellStyle name="Normal 2 10 5" xfId="137"/>
    <cellStyle name="Normal 2 10 6" xfId="138"/>
    <cellStyle name="Normal 2 10 7" xfId="139"/>
    <cellStyle name="Normal 2 10 8" xfId="140"/>
    <cellStyle name="Normal 2 10 9" xfId="141"/>
    <cellStyle name="Normal 2 11" xfId="142"/>
    <cellStyle name="Normal 2 11 10" xfId="143"/>
    <cellStyle name="Normal 2 11 2" xfId="144"/>
    <cellStyle name="Normal 2 11 3" xfId="145"/>
    <cellStyle name="Normal 2 11 4" xfId="146"/>
    <cellStyle name="Normal 2 11 5" xfId="147"/>
    <cellStyle name="Normal 2 11 6" xfId="148"/>
    <cellStyle name="Normal 2 11 7" xfId="149"/>
    <cellStyle name="Normal 2 11 8" xfId="150"/>
    <cellStyle name="Normal 2 11 9" xfId="151"/>
    <cellStyle name="Normal 2 12" xfId="152"/>
    <cellStyle name="Normal 2 13" xfId="153"/>
    <cellStyle name="Normal 2 14" xfId="154"/>
    <cellStyle name="Normal 2 15" xfId="155"/>
    <cellStyle name="Normal 2 2" xfId="156"/>
    <cellStyle name="Normal 2 2 10" xfId="157"/>
    <cellStyle name="Normal 2 2 10 2" xfId="158"/>
    <cellStyle name="Normal 2 2 11" xfId="159"/>
    <cellStyle name="Normal 2 2 12" xfId="160"/>
    <cellStyle name="Normal 2 2 13" xfId="161"/>
    <cellStyle name="Normal 2 2 14" xfId="162"/>
    <cellStyle name="Normal 2 2 15" xfId="163"/>
    <cellStyle name="Normal 2 2 16" xfId="164"/>
    <cellStyle name="Normal 2 2 17" xfId="165"/>
    <cellStyle name="Normal 2 2 18" xfId="166"/>
    <cellStyle name="Normal 2 2 19" xfId="167"/>
    <cellStyle name="Normal 2 2 2" xfId="168"/>
    <cellStyle name="Normal 2 2 2 2" xfId="169"/>
    <cellStyle name="Normal 2 2 2 3" xfId="170"/>
    <cellStyle name="Normal 2 2 2 4" xfId="171"/>
    <cellStyle name="Normal 2 2 2 5" xfId="172"/>
    <cellStyle name="Normal 2 2 2 6" xfId="173"/>
    <cellStyle name="Normal 2 2 2 7" xfId="174"/>
    <cellStyle name="Normal 2 2 2 8" xfId="175"/>
    <cellStyle name="Normal 2 2 20" xfId="176"/>
    <cellStyle name="Normal 2 2 21" xfId="177"/>
    <cellStyle name="Normal 2 2 3" xfId="178"/>
    <cellStyle name="Normal 2 2 3 2" xfId="179"/>
    <cellStyle name="Normal 2 2 4" xfId="180"/>
    <cellStyle name="Normal 2 2 4 2" xfId="181"/>
    <cellStyle name="Normal 2 2 5" xfId="182"/>
    <cellStyle name="Normal 2 2 5 2" xfId="183"/>
    <cellStyle name="Normal 2 2 6" xfId="184"/>
    <cellStyle name="Normal 2 2 6 2" xfId="185"/>
    <cellStyle name="Normal 2 2 7" xfId="186"/>
    <cellStyle name="Normal 2 2 7 2" xfId="187"/>
    <cellStyle name="Normal 2 2 8" xfId="188"/>
    <cellStyle name="Normal 2 2 8 2" xfId="189"/>
    <cellStyle name="Normal 2 2 9" xfId="190"/>
    <cellStyle name="Normal 2 2 9 2" xfId="191"/>
    <cellStyle name="Normal 2 3" xfId="192"/>
    <cellStyle name="Normal 2 3 10" xfId="193"/>
    <cellStyle name="Normal 2 3 11" xfId="194"/>
    <cellStyle name="Normal 2 3 12" xfId="195"/>
    <cellStyle name="Normal 2 3 13" xfId="196"/>
    <cellStyle name="Normal 2 3 14" xfId="197"/>
    <cellStyle name="Normal 2 3 2" xfId="198"/>
    <cellStyle name="Normal 2 3 2 2" xfId="199"/>
    <cellStyle name="Normal 2 3 3" xfId="200"/>
    <cellStyle name="Normal 2 3 3 2" xfId="201"/>
    <cellStyle name="Normal 2 3 4" xfId="202"/>
    <cellStyle name="Normal 2 3 5" xfId="203"/>
    <cellStyle name="Normal 2 3 6" xfId="204"/>
    <cellStyle name="Normal 2 3 7" xfId="205"/>
    <cellStyle name="Normal 2 3 8" xfId="206"/>
    <cellStyle name="Normal 2 3 9" xfId="207"/>
    <cellStyle name="Normal 2 4" xfId="208"/>
    <cellStyle name="Normal 2 4 10" xfId="209"/>
    <cellStyle name="Normal 2 4 11" xfId="210"/>
    <cellStyle name="Normal 2 4 2" xfId="211"/>
    <cellStyle name="Normal 2 4 2 2" xfId="212"/>
    <cellStyle name="Normal 2 4 3" xfId="213"/>
    <cellStyle name="Normal 2 4 3 2" xfId="214"/>
    <cellStyle name="Normal 2 4 4" xfId="215"/>
    <cellStyle name="Normal 2 4 5" xfId="216"/>
    <cellStyle name="Normal 2 4 6" xfId="217"/>
    <cellStyle name="Normal 2 4 7" xfId="218"/>
    <cellStyle name="Normal 2 4 8" xfId="219"/>
    <cellStyle name="Normal 2 4 9" xfId="220"/>
    <cellStyle name="Normal 2 5" xfId="221"/>
    <cellStyle name="Normal 2 5 10" xfId="222"/>
    <cellStyle name="Normal 2 5 11" xfId="223"/>
    <cellStyle name="Normal 2 5 2" xfId="224"/>
    <cellStyle name="Normal 2 5 2 2" xfId="225"/>
    <cellStyle name="Normal 2 5 3" xfId="226"/>
    <cellStyle name="Normal 2 5 3 2" xfId="227"/>
    <cellStyle name="Normal 2 5 4" xfId="228"/>
    <cellStyle name="Normal 2 5 5" xfId="229"/>
    <cellStyle name="Normal 2 5 6" xfId="230"/>
    <cellStyle name="Normal 2 5 7" xfId="231"/>
    <cellStyle name="Normal 2 5 8" xfId="232"/>
    <cellStyle name="Normal 2 5 9" xfId="233"/>
    <cellStyle name="Normal 2 6" xfId="234"/>
    <cellStyle name="Normal 2 6 10" xfId="235"/>
    <cellStyle name="Normal 2 6 11" xfId="236"/>
    <cellStyle name="Normal 2 6 2" xfId="237"/>
    <cellStyle name="Normal 2 6 2 2" xfId="238"/>
    <cellStyle name="Normal 2 6 3" xfId="239"/>
    <cellStyle name="Normal 2 6 3 2" xfId="240"/>
    <cellStyle name="Normal 2 6 4" xfId="241"/>
    <cellStyle name="Normal 2 6 5" xfId="242"/>
    <cellStyle name="Normal 2 6 6" xfId="243"/>
    <cellStyle name="Normal 2 6 7" xfId="244"/>
    <cellStyle name="Normal 2 6 8" xfId="245"/>
    <cellStyle name="Normal 2 6 9" xfId="246"/>
    <cellStyle name="Normal 2 7" xfId="247"/>
    <cellStyle name="Normal 2 7 10" xfId="248"/>
    <cellStyle name="Normal 2 7 2" xfId="249"/>
    <cellStyle name="Normal 2 7 3" xfId="250"/>
    <cellStyle name="Normal 2 7 4" xfId="251"/>
    <cellStyle name="Normal 2 7 5" xfId="252"/>
    <cellStyle name="Normal 2 7 6" xfId="253"/>
    <cellStyle name="Normal 2 7 7" xfId="254"/>
    <cellStyle name="Normal 2 7 8" xfId="255"/>
    <cellStyle name="Normal 2 7 9" xfId="256"/>
    <cellStyle name="Normal 2 8" xfId="257"/>
    <cellStyle name="Normal 2 8 10" xfId="258"/>
    <cellStyle name="Normal 2 8 2" xfId="259"/>
    <cellStyle name="Normal 2 8 3" xfId="260"/>
    <cellStyle name="Normal 2 8 4" xfId="261"/>
    <cellStyle name="Normal 2 8 5" xfId="262"/>
    <cellStyle name="Normal 2 8 6" xfId="263"/>
    <cellStyle name="Normal 2 8 7" xfId="264"/>
    <cellStyle name="Normal 2 8 8" xfId="265"/>
    <cellStyle name="Normal 2 8 9" xfId="266"/>
    <cellStyle name="Normal 2 9" xfId="267"/>
    <cellStyle name="Normal 2 9 10" xfId="268"/>
    <cellStyle name="Normal 2 9 2" xfId="269"/>
    <cellStyle name="Normal 2 9 3" xfId="270"/>
    <cellStyle name="Normal 2 9 4" xfId="271"/>
    <cellStyle name="Normal 2 9 5" xfId="272"/>
    <cellStyle name="Normal 2 9 6" xfId="273"/>
    <cellStyle name="Normal 2 9 7" xfId="274"/>
    <cellStyle name="Normal 2 9 8" xfId="275"/>
    <cellStyle name="Normal 2 9 9" xfId="276"/>
    <cellStyle name="Normal 20" xfId="277"/>
    <cellStyle name="Normal 20 2" xfId="278"/>
    <cellStyle name="Normal 20 3" xfId="279"/>
    <cellStyle name="Normal 22" xfId="280"/>
    <cellStyle name="Normal 22 2" xfId="281"/>
    <cellStyle name="Normal 22 3" xfId="282"/>
    <cellStyle name="Normal 23" xfId="283"/>
    <cellStyle name="Normal 23 2" xfId="284"/>
    <cellStyle name="Normal 23 3" xfId="285"/>
    <cellStyle name="Normal 24" xfId="286"/>
    <cellStyle name="Normal 24 2" xfId="287"/>
    <cellStyle name="Normal 24 3" xfId="288"/>
    <cellStyle name="Normal 25" xfId="289"/>
    <cellStyle name="Normal 25 2" xfId="290"/>
    <cellStyle name="Normal 25 3" xfId="291"/>
    <cellStyle name="Normal 3" xfId="292"/>
    <cellStyle name="Normal 3 2" xfId="293"/>
    <cellStyle name="Normal 3 3" xfId="294"/>
    <cellStyle name="Normal 3 4" xfId="295"/>
    <cellStyle name="Normal 3 5" xfId="296"/>
    <cellStyle name="Normal 3 6" xfId="297"/>
    <cellStyle name="Normal 3 7" xfId="298"/>
    <cellStyle name="Normal 4" xfId="299"/>
    <cellStyle name="Normal 4 2" xfId="300"/>
    <cellStyle name="Normal 5 2" xfId="301"/>
    <cellStyle name="Normal 5 3" xfId="302"/>
    <cellStyle name="Normal 6" xfId="303"/>
    <cellStyle name="Normal 6 2" xfId="304"/>
    <cellStyle name="Normal 7" xfId="305"/>
    <cellStyle name="Normal 7 2" xfId="306"/>
    <cellStyle name="Normal 7 3" xfId="307"/>
    <cellStyle name="Normal 7 4" xfId="308"/>
    <cellStyle name="Normal 8 2" xfId="309"/>
    <cellStyle name="Normal 9" xfId="310"/>
    <cellStyle name="Normal 9 2" xfId="311"/>
    <cellStyle name="Normal 9 3" xfId="312"/>
    <cellStyle name="Normal 9 4" xfId="313"/>
    <cellStyle name="Note" xfId="314"/>
    <cellStyle name="Output" xfId="315"/>
    <cellStyle name="Percent" xfId="316"/>
    <cellStyle name="Title" xfId="317"/>
    <cellStyle name="Total" xfId="318"/>
    <cellStyle name="Warning Text" xfId="3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55"/>
  <sheetViews>
    <sheetView tabSelected="1" zoomScalePageLayoutView="0" workbookViewId="0" topLeftCell="A1">
      <selection activeCell="S4" sqref="S4"/>
    </sheetView>
  </sheetViews>
  <sheetFormatPr defaultColWidth="8.796875" defaultRowHeight="15"/>
  <cols>
    <col min="1" max="1" width="91.19921875" style="1" customWidth="1"/>
    <col min="2" max="7" width="8.8984375" style="1" customWidth="1"/>
    <col min="8" max="8" width="15.59765625" style="1" customWidth="1"/>
    <col min="9" max="16384" width="8.8984375" style="1" customWidth="1"/>
  </cols>
  <sheetData>
    <row r="2" spans="1:9" ht="15.75">
      <c r="A2" s="154" t="s">
        <v>129</v>
      </c>
      <c r="B2" s="30"/>
      <c r="C2" s="30"/>
      <c r="D2" s="30"/>
      <c r="E2" s="30"/>
      <c r="F2" s="30"/>
      <c r="G2" s="30"/>
      <c r="H2" s="30"/>
      <c r="I2" s="30"/>
    </row>
    <row r="4" ht="15.75">
      <c r="A4" s="150" t="s">
        <v>131</v>
      </c>
    </row>
    <row r="6" ht="81.75" customHeight="1">
      <c r="A6" s="150" t="s">
        <v>116</v>
      </c>
    </row>
    <row r="7" ht="15.75" customHeight="1">
      <c r="A7" s="150"/>
    </row>
    <row r="8" ht="49.5" customHeight="1">
      <c r="A8" s="150" t="s">
        <v>117</v>
      </c>
    </row>
    <row r="10" ht="31.5">
      <c r="A10" s="150" t="s">
        <v>123</v>
      </c>
    </row>
    <row r="12" spans="1:9" ht="18.75">
      <c r="A12" s="30" t="s">
        <v>43</v>
      </c>
      <c r="B12" s="101"/>
      <c r="C12" s="101"/>
      <c r="D12" s="101"/>
      <c r="E12" s="101"/>
      <c r="F12" s="101"/>
      <c r="G12" s="101"/>
      <c r="H12" s="101"/>
      <c r="I12" s="101"/>
    </row>
    <row r="13" spans="1:9" ht="15.75">
      <c r="A13" s="30"/>
      <c r="B13" s="30"/>
      <c r="C13" s="30"/>
      <c r="D13" s="30"/>
      <c r="E13" s="30"/>
      <c r="F13" s="30"/>
      <c r="G13" s="30"/>
      <c r="H13" s="30"/>
      <c r="I13" s="30"/>
    </row>
    <row r="14" spans="1:9" ht="15.75">
      <c r="A14" s="31" t="s">
        <v>105</v>
      </c>
      <c r="B14" s="30"/>
      <c r="C14" s="30"/>
      <c r="D14" s="30"/>
      <c r="E14" s="30"/>
      <c r="F14" s="30"/>
      <c r="G14" s="30"/>
      <c r="H14" s="30"/>
      <c r="I14" s="30"/>
    </row>
    <row r="15" spans="1:9" ht="15.75">
      <c r="A15" s="31"/>
      <c r="B15" s="30"/>
      <c r="C15" s="30"/>
      <c r="D15" s="30"/>
      <c r="E15" s="30"/>
      <c r="F15" s="30"/>
      <c r="G15" s="30"/>
      <c r="H15" s="30"/>
      <c r="I15" s="30"/>
    </row>
    <row r="16" spans="1:8" ht="15.75">
      <c r="A16" s="29" t="s">
        <v>113</v>
      </c>
      <c r="B16" s="131"/>
      <c r="C16" s="131"/>
      <c r="D16" s="131"/>
      <c r="E16" s="131"/>
      <c r="F16" s="131"/>
      <c r="G16" s="131"/>
      <c r="H16" s="131"/>
    </row>
    <row r="18" ht="15.75">
      <c r="A18" s="1" t="s">
        <v>106</v>
      </c>
    </row>
    <row r="20" ht="15.75">
      <c r="A20" s="30" t="s">
        <v>66</v>
      </c>
    </row>
    <row r="21" ht="15.75">
      <c r="A21" s="30"/>
    </row>
    <row r="22" spans="1:4" ht="35.25" customHeight="1">
      <c r="A22" s="150" t="s">
        <v>128</v>
      </c>
      <c r="D22" s="76"/>
    </row>
    <row r="24" ht="15.75">
      <c r="A24" s="30" t="s">
        <v>82</v>
      </c>
    </row>
    <row r="25" ht="15.75">
      <c r="A25" s="30"/>
    </row>
    <row r="26" ht="15.75">
      <c r="A26" s="1" t="s">
        <v>108</v>
      </c>
    </row>
    <row r="28" spans="1:9" ht="15.75">
      <c r="A28" s="30" t="s">
        <v>109</v>
      </c>
      <c r="B28" s="30"/>
      <c r="C28" s="30"/>
      <c r="D28" s="30"/>
      <c r="E28" s="30"/>
      <c r="F28" s="30"/>
      <c r="G28" s="30"/>
      <c r="H28" s="30"/>
      <c r="I28" s="30"/>
    </row>
    <row r="30" ht="33" customHeight="1">
      <c r="A30" s="150" t="s">
        <v>111</v>
      </c>
    </row>
    <row r="31" ht="15.75" customHeight="1">
      <c r="A31" s="113"/>
    </row>
    <row r="32" ht="33" customHeight="1">
      <c r="A32" s="150" t="s">
        <v>130</v>
      </c>
    </row>
    <row r="34" ht="15.75">
      <c r="A34" s="30" t="s">
        <v>110</v>
      </c>
    </row>
    <row r="36" ht="48.75" customHeight="1">
      <c r="A36" s="150" t="s">
        <v>118</v>
      </c>
    </row>
    <row r="37" ht="15.75" customHeight="1">
      <c r="A37" s="150"/>
    </row>
    <row r="38" ht="34.5" customHeight="1">
      <c r="A38" s="150" t="s">
        <v>114</v>
      </c>
    </row>
    <row r="39" ht="15.75" customHeight="1">
      <c r="A39" s="150"/>
    </row>
    <row r="40" ht="66" customHeight="1">
      <c r="A40" s="150" t="s">
        <v>119</v>
      </c>
    </row>
    <row r="41" ht="15.75" customHeight="1">
      <c r="A41" s="150"/>
    </row>
    <row r="42" ht="66" customHeight="1">
      <c r="A42" s="150" t="s">
        <v>115</v>
      </c>
    </row>
    <row r="43" ht="15.75" customHeight="1">
      <c r="A43" s="150"/>
    </row>
    <row r="44" spans="1:9" ht="21" customHeight="1">
      <c r="A44" s="152" t="s">
        <v>120</v>
      </c>
      <c r="B44" s="113"/>
      <c r="C44" s="113"/>
      <c r="D44" s="113"/>
      <c r="E44" s="113"/>
      <c r="F44" s="113"/>
      <c r="G44" s="113"/>
      <c r="H44" s="113"/>
      <c r="I44" s="113"/>
    </row>
    <row r="45" spans="1:9" ht="15.75" customHeight="1">
      <c r="A45" s="113"/>
      <c r="B45" s="113"/>
      <c r="C45" s="113"/>
      <c r="D45" s="113"/>
      <c r="E45" s="113"/>
      <c r="F45" s="113"/>
      <c r="G45" s="113"/>
      <c r="H45" s="113"/>
      <c r="I45" s="113"/>
    </row>
    <row r="46" spans="1:9" ht="15.75" customHeight="1">
      <c r="A46" s="151" t="s">
        <v>112</v>
      </c>
      <c r="B46" s="113"/>
      <c r="C46" s="113"/>
      <c r="D46" s="113"/>
      <c r="E46" s="113"/>
      <c r="F46" s="113"/>
      <c r="G46" s="113"/>
      <c r="H46" s="113"/>
      <c r="I46" s="113"/>
    </row>
    <row r="47" spans="1:9" ht="15.75" customHeight="1">
      <c r="A47" s="151"/>
      <c r="B47" s="113"/>
      <c r="C47" s="113"/>
      <c r="D47" s="113"/>
      <c r="E47" s="113"/>
      <c r="F47" s="113"/>
      <c r="G47" s="113"/>
      <c r="H47" s="113"/>
      <c r="I47" s="113"/>
    </row>
    <row r="48" spans="1:9" ht="47.25" customHeight="1">
      <c r="A48" s="153" t="s">
        <v>122</v>
      </c>
      <c r="B48" s="113"/>
      <c r="C48" s="113"/>
      <c r="D48" s="113"/>
      <c r="E48" s="113"/>
      <c r="F48" s="113"/>
      <c r="G48" s="113"/>
      <c r="H48" s="113"/>
      <c r="I48" s="113"/>
    </row>
    <row r="49" spans="1:9" ht="15.75" customHeight="1">
      <c r="A49" s="151"/>
      <c r="B49" s="113"/>
      <c r="C49" s="113"/>
      <c r="D49" s="113"/>
      <c r="E49" s="113"/>
      <c r="F49" s="113"/>
      <c r="G49" s="113"/>
      <c r="H49" s="113"/>
      <c r="I49" s="113"/>
    </row>
    <row r="50" spans="1:9" ht="15.75" customHeight="1">
      <c r="A50" s="151" t="s">
        <v>121</v>
      </c>
      <c r="B50" s="113"/>
      <c r="C50" s="113"/>
      <c r="D50" s="113"/>
      <c r="E50" s="113"/>
      <c r="F50" s="113"/>
      <c r="G50" s="113"/>
      <c r="H50" s="113"/>
      <c r="I50" s="113"/>
    </row>
    <row r="52" ht="34.5" customHeight="1">
      <c r="A52" s="150" t="s">
        <v>124</v>
      </c>
    </row>
    <row r="53" ht="15.75" customHeight="1">
      <c r="A53" s="132"/>
    </row>
    <row r="54" ht="15.75" customHeight="1">
      <c r="A54" s="132" t="s">
        <v>125</v>
      </c>
    </row>
    <row r="55" ht="15.75" customHeight="1">
      <c r="A55" s="132"/>
    </row>
    <row r="56" ht="15.75" customHeight="1"/>
  </sheetData>
  <sheetProtection sheet="1"/>
  <printOptions/>
  <pageMargins left="0.75" right="0.75" top="1" bottom="1" header="0.5" footer="0.5"/>
  <pageSetup blackAndWhite="1" fitToHeight="1" fitToWidth="1" horizontalDpi="600" verticalDpi="600" orientation="portrait" scale="50" r:id="rId1"/>
  <headerFooter alignWithMargins="0">
    <oddFooter>&amp;Lrevised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89" sqref="Q89"/>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cert!A26</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6" t="s">
        <v>20</v>
      </c>
      <c r="B11" s="59"/>
      <c r="C11" s="48"/>
      <c r="D11" s="6"/>
    </row>
    <row r="12" spans="1:4" ht="15.75">
      <c r="A12" s="47" t="s">
        <v>21</v>
      </c>
      <c r="B12" s="59"/>
      <c r="C12" s="48"/>
      <c r="D12" s="6"/>
    </row>
    <row r="13" spans="1:4" ht="15.75">
      <c r="A13" s="46" t="s">
        <v>22</v>
      </c>
      <c r="B13" s="59"/>
      <c r="C13" s="48"/>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6"/>
      <c r="D22" s="6"/>
    </row>
    <row r="23" spans="1:4" ht="15.75">
      <c r="A23" s="50"/>
      <c r="B23" s="60"/>
      <c r="C23" s="6"/>
      <c r="D23" s="6"/>
    </row>
    <row r="24" spans="1:4" ht="15.75">
      <c r="A24" s="50"/>
      <c r="B24" s="60"/>
      <c r="C24" s="6"/>
      <c r="D24" s="6"/>
    </row>
    <row r="25" spans="1:4" ht="15.75">
      <c r="A25" s="54"/>
      <c r="B25" s="60"/>
      <c r="C25" s="6"/>
      <c r="D25" s="6"/>
    </row>
    <row r="26" spans="1:4" ht="15.75">
      <c r="A26" s="49" t="s">
        <v>24</v>
      </c>
      <c r="B26" s="60"/>
      <c r="C26" s="6"/>
      <c r="D26" s="6"/>
    </row>
    <row r="27" spans="1:4" ht="15.75">
      <c r="A27" s="51" t="s">
        <v>25</v>
      </c>
      <c r="B27" s="57"/>
      <c r="C27" s="63">
        <f>SUM(C11:C26)</f>
        <v>0</v>
      </c>
      <c r="D27" s="63">
        <f>SUM(D11:D26)</f>
        <v>0</v>
      </c>
    </row>
    <row r="28" spans="1:4" ht="15.75">
      <c r="A28" s="51" t="s">
        <v>26</v>
      </c>
      <c r="B28" s="57"/>
      <c r="C28" s="63">
        <f>C9+C27</f>
        <v>0</v>
      </c>
      <c r="D28" s="63">
        <f>D9+D27</f>
        <v>0</v>
      </c>
    </row>
    <row r="29" spans="1:4" ht="15.75">
      <c r="A29" s="47" t="s">
        <v>27</v>
      </c>
      <c r="B29" s="59"/>
      <c r="C29" s="69"/>
      <c r="D29" s="16"/>
    </row>
    <row r="30" spans="1:4" ht="15.75">
      <c r="A30" s="54"/>
      <c r="B30" s="60"/>
      <c r="C30" s="6"/>
      <c r="D30" s="6"/>
    </row>
    <row r="31" spans="1:4" ht="15.75">
      <c r="A31" s="50"/>
      <c r="B31" s="60"/>
      <c r="C31" s="6"/>
      <c r="D31" s="6"/>
    </row>
    <row r="32" spans="1:4" ht="15.75">
      <c r="A32" s="50"/>
      <c r="B32" s="60"/>
      <c r="C32" s="6"/>
      <c r="D32" s="6"/>
    </row>
    <row r="33" spans="1:4" ht="15.75">
      <c r="A33" s="54"/>
      <c r="B33" s="58"/>
      <c r="C33" s="6"/>
      <c r="D33" s="6"/>
    </row>
    <row r="34" spans="1:4" ht="15.75">
      <c r="A34" s="50"/>
      <c r="B34" s="58"/>
      <c r="C34" s="6"/>
      <c r="D34" s="6"/>
    </row>
    <row r="35" spans="1:4" ht="15.75">
      <c r="A35" s="50"/>
      <c r="B35" s="58"/>
      <c r="C35" s="6"/>
      <c r="D35" s="6"/>
    </row>
    <row r="36" spans="1:4" ht="15.75">
      <c r="A36" s="54"/>
      <c r="B36" s="58"/>
      <c r="C36" s="6"/>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0"/>
      <c r="C42" s="53"/>
      <c r="D42" s="6"/>
    </row>
    <row r="43" spans="1:4" ht="15.75">
      <c r="A43" s="50"/>
      <c r="B43" s="60"/>
      <c r="C43" s="48"/>
      <c r="D43" s="6"/>
    </row>
    <row r="44" spans="1:4" ht="15.75">
      <c r="A44" s="50"/>
      <c r="B44" s="60"/>
      <c r="C44" s="48"/>
      <c r="D44" s="6"/>
    </row>
    <row r="45" spans="1:4" ht="15.75">
      <c r="A45" s="50"/>
      <c r="B45" s="60"/>
      <c r="C45" s="48"/>
      <c r="D45" s="6"/>
    </row>
    <row r="46" spans="1:4" ht="15.75">
      <c r="A46" s="54"/>
      <c r="B46" s="60"/>
      <c r="C46" s="55"/>
      <c r="D46" s="6"/>
    </row>
    <row r="47" spans="1:4" ht="15.75">
      <c r="A47" s="50"/>
      <c r="B47" s="60"/>
      <c r="C47" s="48"/>
      <c r="D47" s="6"/>
    </row>
    <row r="48" spans="1:4" ht="15.75">
      <c r="A48" s="54"/>
      <c r="B48" s="60"/>
      <c r="C48" s="48"/>
      <c r="D48" s="6"/>
    </row>
    <row r="49" spans="1:4" ht="15.75">
      <c r="A49" s="50"/>
      <c r="B49" s="60"/>
      <c r="C49" s="55"/>
      <c r="D49" s="6"/>
    </row>
    <row r="50" spans="1:4" ht="15.75">
      <c r="A50" s="51" t="s">
        <v>28</v>
      </c>
      <c r="B50" s="59"/>
      <c r="C50" s="65">
        <f>SUM(C30:C49)</f>
        <v>0</v>
      </c>
      <c r="D50" s="63">
        <f>SUM(D30:D49)</f>
        <v>0</v>
      </c>
    </row>
    <row r="51" spans="1:4" ht="15.75">
      <c r="A51" s="46"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X91" sqref="X91"/>
    </sheetView>
  </sheetViews>
  <sheetFormatPr defaultColWidth="8.796875" defaultRowHeight="15"/>
  <cols>
    <col min="1" max="1" width="8.8984375" style="2" customWidth="1"/>
    <col min="2" max="2" width="22.796875" style="2" customWidth="1"/>
    <col min="3" max="3" width="9.796875" style="2" customWidth="1"/>
    <col min="4" max="6" width="15.796875" style="2" customWidth="1"/>
    <col min="7" max="7" width="8.8984375" style="2" customWidth="1"/>
    <col min="8" max="16384" width="8.8984375" style="2" customWidth="1"/>
  </cols>
  <sheetData>
    <row r="1" spans="1:7" ht="15.75">
      <c r="A1" s="79"/>
      <c r="B1" s="7"/>
      <c r="C1" s="7"/>
      <c r="D1" s="7"/>
      <c r="E1" s="7"/>
      <c r="F1" s="122"/>
      <c r="G1" s="121">
        <f>input!G7</f>
        <v>0</v>
      </c>
    </row>
    <row r="2" spans="1:7" ht="15.75">
      <c r="A2" s="79"/>
      <c r="B2" s="7"/>
      <c r="C2" s="7"/>
      <c r="D2" s="7"/>
      <c r="E2" s="7"/>
      <c r="F2" s="8"/>
      <c r="G2" s="79"/>
    </row>
    <row r="3" spans="1:7" ht="15.75">
      <c r="A3" s="79"/>
      <c r="B3" s="7"/>
      <c r="C3" s="7"/>
      <c r="D3" s="7"/>
      <c r="E3" s="7"/>
      <c r="F3" s="7"/>
      <c r="G3" s="79"/>
    </row>
    <row r="4" spans="1:7" ht="15.75">
      <c r="A4" s="178" t="s">
        <v>61</v>
      </c>
      <c r="B4" s="163"/>
      <c r="C4" s="163"/>
      <c r="D4" s="163"/>
      <c r="E4" s="163"/>
      <c r="F4" s="163"/>
      <c r="G4" s="163"/>
    </row>
    <row r="5" spans="1:7" ht="15.75">
      <c r="A5" s="179" t="str">
        <f>CONCATENATE("",input!G7," Budget")</f>
        <v> Budget</v>
      </c>
      <c r="B5" s="180"/>
      <c r="C5" s="180"/>
      <c r="D5" s="180"/>
      <c r="E5" s="180"/>
      <c r="F5" s="180"/>
      <c r="G5" s="180"/>
    </row>
    <row r="6" spans="1:7" ht="15.75">
      <c r="A6" s="79"/>
      <c r="B6" s="162" t="s">
        <v>30</v>
      </c>
      <c r="C6" s="162"/>
      <c r="D6" s="162"/>
      <c r="E6" s="162"/>
      <c r="F6" s="162"/>
      <c r="G6" s="79"/>
    </row>
    <row r="7" spans="1:7" ht="15.75">
      <c r="A7" s="79"/>
      <c r="B7" s="160">
        <f>cert!A9</f>
        <v>0</v>
      </c>
      <c r="C7" s="160"/>
      <c r="D7" s="160"/>
      <c r="E7" s="160"/>
      <c r="F7" s="160"/>
      <c r="G7" s="79"/>
    </row>
    <row r="8" spans="1:7" ht="15.75">
      <c r="A8" s="191" t="str">
        <f>CONCATENATE("will meet on the day of ",inputBudSum!B8," at ",inputBudSum!B10," at ",inputBudSum!B12," for the")</f>
        <v>will meet on the day of  at  at  for the</v>
      </c>
      <c r="B8" s="181"/>
      <c r="C8" s="181"/>
      <c r="D8" s="181"/>
      <c r="E8" s="181"/>
      <c r="F8" s="181"/>
      <c r="G8" s="181"/>
    </row>
    <row r="9" spans="1:7" ht="15.75">
      <c r="A9" s="176" t="s">
        <v>80</v>
      </c>
      <c r="B9" s="181"/>
      <c r="C9" s="181"/>
      <c r="D9" s="181"/>
      <c r="E9" s="181"/>
      <c r="F9" s="181"/>
      <c r="G9" s="181"/>
    </row>
    <row r="10" spans="1:7" ht="15.75">
      <c r="A10" s="79"/>
      <c r="B10" s="9"/>
      <c r="C10" s="7"/>
      <c r="D10" s="7"/>
      <c r="E10" s="7"/>
      <c r="F10" s="7"/>
      <c r="G10" s="79"/>
    </row>
    <row r="11" spans="1:7" ht="15.75">
      <c r="A11" s="182" t="str">
        <f>CONCATENATE("Detailed budget information is available at ",inputBudSum!B15,"")</f>
        <v>Detailed budget information is available at </v>
      </c>
      <c r="B11" s="183"/>
      <c r="C11" s="183"/>
      <c r="D11" s="183"/>
      <c r="E11" s="183"/>
      <c r="F11" s="183"/>
      <c r="G11" s="183"/>
    </row>
    <row r="12" spans="1:7" ht="15.75">
      <c r="A12" s="162" t="s">
        <v>31</v>
      </c>
      <c r="B12" s="163"/>
      <c r="C12" s="163"/>
      <c r="D12" s="163"/>
      <c r="E12" s="163"/>
      <c r="F12" s="163"/>
      <c r="G12" s="163"/>
    </row>
    <row r="13" spans="1:7" ht="15.75">
      <c r="A13" s="79"/>
      <c r="B13" s="7"/>
      <c r="C13" s="22"/>
      <c r="D13" s="7"/>
      <c r="E13" s="22"/>
      <c r="F13" s="22"/>
      <c r="G13" s="79"/>
    </row>
    <row r="14" spans="1:7" ht="18.75">
      <c r="A14" s="184" t="s">
        <v>32</v>
      </c>
      <c r="B14" s="163"/>
      <c r="C14" s="163"/>
      <c r="D14" s="163"/>
      <c r="E14" s="163"/>
      <c r="F14" s="163"/>
      <c r="G14" s="163"/>
    </row>
    <row r="15" spans="1:7" ht="15.75">
      <c r="A15" s="79"/>
      <c r="B15" s="34"/>
      <c r="C15" s="165">
        <f>input!G7</f>
        <v>0</v>
      </c>
      <c r="D15" s="166"/>
      <c r="E15" s="190"/>
      <c r="F15" s="115"/>
      <c r="G15" s="79"/>
    </row>
    <row r="16" spans="1:7" ht="15.75">
      <c r="A16" s="79"/>
      <c r="B16" s="34"/>
      <c r="C16" s="185" t="s">
        <v>52</v>
      </c>
      <c r="D16" s="186"/>
      <c r="E16" s="187"/>
      <c r="F16" s="116">
        <f>input!G7</f>
        <v>0</v>
      </c>
      <c r="G16" s="79"/>
    </row>
    <row r="17" spans="1:7" ht="15.75">
      <c r="A17" s="79"/>
      <c r="B17" s="7"/>
      <c r="C17" s="188" t="s">
        <v>127</v>
      </c>
      <c r="D17" s="188" t="s">
        <v>101</v>
      </c>
      <c r="E17" s="188" t="s">
        <v>8</v>
      </c>
      <c r="F17" s="98" t="s">
        <v>50</v>
      </c>
      <c r="G17" s="79"/>
    </row>
    <row r="18" spans="1:7" ht="15.75">
      <c r="A18" s="79"/>
      <c r="B18" s="96" t="s">
        <v>9</v>
      </c>
      <c r="C18" s="189"/>
      <c r="D18" s="189"/>
      <c r="E18" s="189"/>
      <c r="F18" s="100" t="s">
        <v>8</v>
      </c>
      <c r="G18" s="79"/>
    </row>
    <row r="19" spans="1:7" ht="15.75">
      <c r="A19" s="79"/>
      <c r="B19" s="91">
        <f>cert!A21</f>
      </c>
      <c r="C19" s="118">
        <f>IF(input!L15&lt;&gt;0,input!L15,"")</f>
      </c>
      <c r="D19" s="95">
        <f>IF(input!N15&lt;&gt;0,input!N15,"")</f>
      </c>
      <c r="E19" s="90">
        <f>fund1!C50</f>
        <v>0</v>
      </c>
      <c r="F19" s="95">
        <f>fund1!D50</f>
        <v>0</v>
      </c>
      <c r="G19" s="79"/>
    </row>
    <row r="20" spans="1:7" ht="15.75">
      <c r="A20" s="79"/>
      <c r="B20" s="91">
        <f>cert!A22</f>
      </c>
      <c r="C20" s="118">
        <f>IF(input!L16&lt;&gt;0,input!L16,"")</f>
      </c>
      <c r="D20" s="95">
        <f>IF(input!N16&lt;&gt;0,input!N16,"")</f>
      </c>
      <c r="E20" s="90">
        <f>fund2!C50</f>
        <v>0</v>
      </c>
      <c r="F20" s="95">
        <f>+fund2!D50</f>
        <v>0</v>
      </c>
      <c r="G20" s="79"/>
    </row>
    <row r="21" spans="1:7" ht="15.75">
      <c r="A21" s="79"/>
      <c r="B21" s="91">
        <f>cert!A23</f>
      </c>
      <c r="C21" s="118">
        <f>IF(input!L17&lt;&gt;0,input!L17,"")</f>
      </c>
      <c r="D21" s="95">
        <f>IF(input!N17&lt;&gt;0,input!N17,"")</f>
      </c>
      <c r="E21" s="90">
        <f>fund3!C50</f>
        <v>0</v>
      </c>
      <c r="F21" s="95">
        <f>fund3!D50</f>
        <v>0</v>
      </c>
      <c r="G21" s="79"/>
    </row>
    <row r="22" spans="1:7" ht="15.75">
      <c r="A22" s="79"/>
      <c r="B22" s="91">
        <f>cert!A24</f>
      </c>
      <c r="C22" s="118">
        <f>IF(input!L18&lt;&gt;0,input!L18,"")</f>
      </c>
      <c r="D22" s="95">
        <f>IF(input!N18&lt;&gt;0,input!N18,"")</f>
      </c>
      <c r="E22" s="90">
        <f>fund4!C50</f>
        <v>0</v>
      </c>
      <c r="F22" s="95">
        <f>fund4!D50</f>
        <v>0</v>
      </c>
      <c r="G22" s="114"/>
    </row>
    <row r="23" spans="1:7" ht="15.75">
      <c r="A23" s="79"/>
      <c r="B23" s="91">
        <f>cert!A25</f>
      </c>
      <c r="C23" s="119">
        <f>IF(input!L19&lt;&gt;0,input!L19,"")</f>
      </c>
      <c r="D23" s="117">
        <f>IF(input!N19&lt;&gt;0,input!N19,"")</f>
      </c>
      <c r="E23" s="90">
        <f>fund5!C50</f>
        <v>0</v>
      </c>
      <c r="F23" s="117">
        <f>fund5!D50</f>
        <v>0</v>
      </c>
      <c r="G23" s="114"/>
    </row>
    <row r="24" spans="1:7" ht="15.75">
      <c r="A24" s="79"/>
      <c r="B24" s="91">
        <f>cert!A26</f>
      </c>
      <c r="C24" s="119">
        <f>IF(input!L20&lt;&gt;0,input!L20,"")</f>
      </c>
      <c r="D24" s="117">
        <f>IF(input!N20&lt;&gt;0,input!N20,"")</f>
      </c>
      <c r="E24" s="90">
        <f>fund6!C50</f>
        <v>0</v>
      </c>
      <c r="F24" s="117">
        <f>fund6!D50</f>
        <v>0</v>
      </c>
      <c r="G24" s="114"/>
    </row>
    <row r="25" spans="1:7" ht="15.75">
      <c r="A25" s="79"/>
      <c r="B25" s="19"/>
      <c r="C25" s="37"/>
      <c r="D25" s="36"/>
      <c r="E25" s="36"/>
      <c r="F25" s="36"/>
      <c r="G25" s="114"/>
    </row>
    <row r="26" spans="1:7" ht="15.75">
      <c r="A26" s="79"/>
      <c r="B26" s="19"/>
      <c r="C26" s="37"/>
      <c r="D26" s="36"/>
      <c r="E26" s="36"/>
      <c r="F26" s="36"/>
      <c r="G26" s="114"/>
    </row>
    <row r="27" spans="1:7" ht="15.75">
      <c r="A27" s="81"/>
      <c r="B27" s="20"/>
      <c r="C27" s="11"/>
      <c r="D27" s="20"/>
      <c r="E27" s="20"/>
      <c r="F27" s="20"/>
      <c r="G27" s="79"/>
    </row>
    <row r="28" spans="1:7" ht="15.75">
      <c r="A28" s="81"/>
      <c r="B28" s="133">
        <f>inputBudSum!B4</f>
        <v>0</v>
      </c>
      <c r="C28" s="19"/>
      <c r="D28" s="7"/>
      <c r="E28" s="7"/>
      <c r="F28" s="7"/>
      <c r="G28" s="79"/>
    </row>
    <row r="29" spans="1:7" ht="15.75">
      <c r="A29" s="176" t="str">
        <f>CONCATENATE("Official Title: ",inputBudSum!B6,"")</f>
        <v>Official Title: </v>
      </c>
      <c r="B29" s="177"/>
      <c r="C29" s="177"/>
      <c r="D29" s="7"/>
      <c r="E29" s="7"/>
      <c r="F29" s="7"/>
      <c r="G29" s="79"/>
    </row>
    <row r="30" spans="1:7" ht="15.75">
      <c r="A30" s="79"/>
      <c r="B30" s="9"/>
      <c r="C30" s="7"/>
      <c r="D30" s="7"/>
      <c r="E30" s="7"/>
      <c r="F30" s="7"/>
      <c r="G30" s="79"/>
    </row>
    <row r="31" spans="1:7" ht="15.75">
      <c r="A31" s="79"/>
      <c r="B31" s="7"/>
      <c r="C31" s="92" t="s">
        <v>29</v>
      </c>
      <c r="D31" s="120"/>
      <c r="E31" s="7"/>
      <c r="F31" s="7"/>
      <c r="G31" s="79"/>
    </row>
    <row r="40" ht="15.75">
      <c r="G40" s="5"/>
    </row>
    <row r="42" spans="4:5" ht="15.75">
      <c r="D42" s="1"/>
      <c r="E42" s="1"/>
    </row>
    <row r="43" spans="2:6" ht="15.75">
      <c r="B43" s="1"/>
      <c r="C43" s="1"/>
      <c r="D43" s="1"/>
      <c r="E43" s="1"/>
      <c r="F43" s="1"/>
    </row>
    <row r="44" spans="2:6" ht="15.75">
      <c r="B44" s="1"/>
      <c r="C44" s="1"/>
      <c r="D44" s="1"/>
      <c r="E44" s="1"/>
      <c r="F44" s="1"/>
    </row>
    <row r="45" spans="2:6" ht="15.75">
      <c r="B45" s="1"/>
      <c r="C45" s="1"/>
      <c r="D45" s="1"/>
      <c r="E45" s="1"/>
      <c r="F45" s="1"/>
    </row>
    <row r="46" spans="2:28" ht="15.75">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65" spans="3:4" ht="15.75">
      <c r="C65" s="3" t="s">
        <v>29</v>
      </c>
      <c r="D65" s="4"/>
    </row>
  </sheetData>
  <sheetProtection sheet="1" objects="1" scenarios="1"/>
  <mergeCells count="15">
    <mergeCell ref="C17:C18"/>
    <mergeCell ref="C15:E15"/>
    <mergeCell ref="B6:F6"/>
    <mergeCell ref="B7:F7"/>
    <mergeCell ref="A8:G8"/>
    <mergeCell ref="A29:C29"/>
    <mergeCell ref="A4:G4"/>
    <mergeCell ref="A5:G5"/>
    <mergeCell ref="A9:G9"/>
    <mergeCell ref="A11:G11"/>
    <mergeCell ref="A14:G14"/>
    <mergeCell ref="A12:G12"/>
    <mergeCell ref="C16:E16"/>
    <mergeCell ref="D17:D18"/>
    <mergeCell ref="E17:E18"/>
  </mergeCells>
  <printOptions/>
  <pageMargins left="0.5" right="0.5" top="1" bottom="0.5" header="0.5" footer="0.5"/>
  <pageSetup blackAndWhite="1" fitToHeight="1" fitToWidth="1" horizontalDpi="300" verticalDpi="300" orientation="portrait" scale="82" r:id="rId1"/>
  <headerFooter alignWithMargins="0">
    <oddHeader>&amp;R&amp;"Times New Roman,Regular"State of Kansas
Amendment</oddHead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AH8" sqref="AH8"/>
    </sheetView>
  </sheetViews>
  <sheetFormatPr defaultColWidth="8.796875" defaultRowHeight="15"/>
  <cols>
    <col min="9" max="9" width="25.59765625" style="0" customWidth="1"/>
  </cols>
  <sheetData>
    <row r="1" spans="1:9" ht="15.75">
      <c r="A1" s="193" t="s">
        <v>132</v>
      </c>
      <c r="B1" s="194"/>
      <c r="C1" s="194"/>
      <c r="D1" s="194"/>
      <c r="E1" s="194"/>
      <c r="F1" s="194"/>
      <c r="G1" s="194"/>
      <c r="H1" s="194"/>
      <c r="I1" s="194"/>
    </row>
    <row r="2" spans="1:9" ht="15.75">
      <c r="A2" s="195" t="s">
        <v>133</v>
      </c>
      <c r="B2" s="195"/>
      <c r="C2" s="195"/>
      <c r="D2" s="195"/>
      <c r="E2" s="195"/>
      <c r="F2" s="195"/>
      <c r="G2" s="195"/>
      <c r="H2" s="195"/>
      <c r="I2" s="195"/>
    </row>
    <row r="4" ht="15.75">
      <c r="A4" s="141" t="s">
        <v>102</v>
      </c>
    </row>
    <row r="5" spans="1:2" ht="15.75">
      <c r="A5" s="1"/>
      <c r="B5" s="1"/>
    </row>
    <row r="7" ht="15.75">
      <c r="A7" s="141"/>
    </row>
    <row r="8" spans="1:6" ht="15.75">
      <c r="A8" s="1"/>
      <c r="B8" s="1"/>
      <c r="C8" s="1"/>
      <c r="D8" s="1"/>
      <c r="E8" s="1"/>
      <c r="F8" s="1"/>
    </row>
    <row r="10" ht="15.75">
      <c r="A10" s="141"/>
    </row>
    <row r="11" ht="15.75">
      <c r="A11" s="1"/>
    </row>
    <row r="13" ht="15.75">
      <c r="A13" s="141"/>
    </row>
    <row r="14" spans="1:2" ht="15.75">
      <c r="A14" s="1"/>
      <c r="B14" s="1"/>
    </row>
    <row r="15" spans="1:2" ht="15.75">
      <c r="A15" s="1"/>
      <c r="B15" s="1"/>
    </row>
    <row r="16" spans="1:2" ht="15.75">
      <c r="A16" s="1"/>
      <c r="B16" s="1"/>
    </row>
    <row r="17" spans="1:2" ht="15.75">
      <c r="A17" s="1"/>
      <c r="B17" s="1"/>
    </row>
    <row r="18" spans="1:2" ht="15.75">
      <c r="A18" s="1"/>
      <c r="B18" s="1"/>
    </row>
    <row r="19" spans="1:2" ht="15.75">
      <c r="A19" s="1"/>
      <c r="B19" s="1"/>
    </row>
    <row r="20" spans="1:2" ht="15.75">
      <c r="A20" s="1"/>
      <c r="B20" s="1"/>
    </row>
    <row r="21" spans="1:2" ht="15.75">
      <c r="A21" s="1"/>
      <c r="B21" s="1"/>
    </row>
    <row r="22" spans="1:2" ht="15.75">
      <c r="A22" s="1"/>
      <c r="B22" s="1"/>
    </row>
    <row r="23" spans="1:2" ht="15.75">
      <c r="A23" s="1"/>
      <c r="B23" s="1"/>
    </row>
    <row r="24" ht="15.75">
      <c r="A24" s="1"/>
    </row>
    <row r="25" spans="1:11" ht="15.75">
      <c r="A25" s="1"/>
      <c r="B25" s="1"/>
      <c r="C25" s="1"/>
      <c r="D25" s="1"/>
      <c r="E25" s="1"/>
      <c r="F25" s="1"/>
      <c r="G25" s="1"/>
      <c r="H25" s="1"/>
      <c r="I25" s="1"/>
      <c r="J25" s="1"/>
      <c r="K25" s="1"/>
    </row>
    <row r="26" spans="1:11" ht="15.75">
      <c r="A26" s="1"/>
      <c r="B26" s="1"/>
      <c r="C26" s="1"/>
      <c r="D26" s="1"/>
      <c r="E26" s="1"/>
      <c r="F26" s="1"/>
      <c r="G26" s="1"/>
      <c r="H26" s="1"/>
      <c r="I26" s="1"/>
      <c r="J26" s="1"/>
      <c r="K26" s="1"/>
    </row>
    <row r="27" spans="1:11" ht="15.75">
      <c r="A27" s="1"/>
      <c r="B27" s="1"/>
      <c r="C27" s="1"/>
      <c r="D27" s="1"/>
      <c r="E27" s="1"/>
      <c r="F27" s="1"/>
      <c r="G27" s="1"/>
      <c r="H27" s="1"/>
      <c r="I27" s="1"/>
      <c r="J27" s="1"/>
      <c r="K27" s="1"/>
    </row>
    <row r="28" spans="1:11" ht="15.75">
      <c r="A28" s="1"/>
      <c r="B28" s="1"/>
      <c r="C28" s="1"/>
      <c r="D28" s="1"/>
      <c r="E28" s="1"/>
      <c r="F28" s="1"/>
      <c r="G28" s="1"/>
      <c r="H28" s="1"/>
      <c r="I28" s="1"/>
      <c r="J28" s="1"/>
      <c r="K28" s="1"/>
    </row>
    <row r="29" spans="1:11" ht="15.75">
      <c r="A29" s="1"/>
      <c r="B29" s="1"/>
      <c r="C29" s="1"/>
      <c r="D29" s="1"/>
      <c r="E29" s="1"/>
      <c r="F29" s="1"/>
      <c r="G29" s="1"/>
      <c r="H29" s="1"/>
      <c r="I29" s="1"/>
      <c r="J29" s="1"/>
      <c r="K29" s="1"/>
    </row>
    <row r="30" spans="1:11" ht="15.75">
      <c r="A30" s="1"/>
      <c r="B30" s="1"/>
      <c r="C30" s="1"/>
      <c r="D30" s="1"/>
      <c r="E30" s="1"/>
      <c r="F30" s="1"/>
      <c r="G30" s="1"/>
      <c r="H30" s="1"/>
      <c r="I30" s="1"/>
      <c r="J30" s="1"/>
      <c r="K30" s="1"/>
    </row>
    <row r="31" spans="1:11" ht="15.75">
      <c r="A31" s="1"/>
      <c r="B31" s="1"/>
      <c r="C31" s="1"/>
      <c r="D31" s="1"/>
      <c r="E31" s="1"/>
      <c r="F31" s="1"/>
      <c r="G31" s="1"/>
      <c r="H31" s="1"/>
      <c r="I31" s="1"/>
      <c r="J31" s="1"/>
      <c r="K31" s="1"/>
    </row>
    <row r="32" spans="1:11" ht="15.75">
      <c r="A32" s="1"/>
      <c r="B32" s="1"/>
      <c r="C32" s="1"/>
      <c r="D32" s="1"/>
      <c r="E32" s="1"/>
      <c r="F32" s="1"/>
      <c r="G32" s="1"/>
      <c r="H32" s="1"/>
      <c r="I32" s="1"/>
      <c r="J32" s="1"/>
      <c r="K32" s="1"/>
    </row>
    <row r="33" spans="1:11" ht="15.75">
      <c r="A33" s="1"/>
      <c r="B33" s="1"/>
      <c r="C33" s="1"/>
      <c r="D33" s="1"/>
      <c r="E33" s="1"/>
      <c r="F33" s="1"/>
      <c r="G33" s="1"/>
      <c r="H33" s="1"/>
      <c r="I33" s="1"/>
      <c r="J33" s="1"/>
      <c r="K33" s="1"/>
    </row>
    <row r="35" spans="1:9" ht="15.75">
      <c r="A35" s="1"/>
      <c r="B35" s="1"/>
      <c r="C35" s="1"/>
      <c r="D35" s="1"/>
      <c r="E35" s="1"/>
      <c r="F35" s="1"/>
      <c r="G35" s="1"/>
      <c r="H35" s="1"/>
      <c r="I35" s="1"/>
    </row>
    <row r="36" spans="1:9" ht="15.75">
      <c r="A36" s="1"/>
      <c r="B36" s="1"/>
      <c r="C36" s="1"/>
      <c r="D36" s="1"/>
      <c r="E36" s="1"/>
      <c r="F36" s="1"/>
      <c r="G36" s="1"/>
      <c r="H36" s="1"/>
      <c r="I36" s="1"/>
    </row>
    <row r="37" spans="1:9" ht="15.75">
      <c r="A37" s="1"/>
      <c r="B37" s="1"/>
      <c r="C37" s="1"/>
      <c r="D37" s="1"/>
      <c r="E37" s="1"/>
      <c r="F37" s="1"/>
      <c r="G37" s="1"/>
      <c r="H37" s="1"/>
      <c r="I37" s="1"/>
    </row>
    <row r="38" spans="1:9" ht="15.75">
      <c r="A38" s="1"/>
      <c r="B38" s="1"/>
      <c r="C38" s="1"/>
      <c r="D38" s="1"/>
      <c r="E38" s="1"/>
      <c r="F38" s="1"/>
      <c r="G38" s="1"/>
      <c r="H38" s="1"/>
      <c r="I38" s="1"/>
    </row>
    <row r="39" spans="1:9" ht="15.75">
      <c r="A39" s="1"/>
      <c r="B39" s="1"/>
      <c r="C39" s="1"/>
      <c r="D39" s="1"/>
      <c r="E39" s="1"/>
      <c r="F39" s="1"/>
      <c r="G39" s="1"/>
      <c r="H39" s="1"/>
      <c r="I39" s="1"/>
    </row>
    <row r="44" ht="18" customHeight="1"/>
    <row r="45" spans="1:9" ht="31.5" customHeight="1">
      <c r="A45" s="192"/>
      <c r="B45" s="192"/>
      <c r="C45" s="192"/>
      <c r="D45" s="192"/>
      <c r="E45" s="192"/>
      <c r="F45" s="192"/>
      <c r="G45" s="192"/>
      <c r="H45" s="192"/>
      <c r="I45" s="192"/>
    </row>
  </sheetData>
  <sheetProtection sheet="1"/>
  <mergeCells count="2">
    <mergeCell ref="A45:I45"/>
    <mergeCell ref="A2:I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18"/>
  <sheetViews>
    <sheetView zoomScalePageLayoutView="0" workbookViewId="0" topLeftCell="A7">
      <selection activeCell="A16" sqref="A16"/>
    </sheetView>
  </sheetViews>
  <sheetFormatPr defaultColWidth="8.796875" defaultRowHeight="15"/>
  <sheetData>
    <row r="1" ht="15.75">
      <c r="A1" s="24" t="s">
        <v>39</v>
      </c>
    </row>
    <row r="2" ht="15">
      <c r="A2" s="25">
        <v>2007</v>
      </c>
    </row>
    <row r="3" ht="15.75">
      <c r="A3" s="24" t="s">
        <v>34</v>
      </c>
    </row>
    <row r="4" ht="15.75">
      <c r="A4" s="24" t="s">
        <v>35</v>
      </c>
    </row>
    <row r="5" ht="15">
      <c r="A5" t="s">
        <v>36</v>
      </c>
    </row>
    <row r="6" spans="1:5" ht="15.75">
      <c r="A6" s="178" t="s">
        <v>37</v>
      </c>
      <c r="B6" s="178"/>
      <c r="C6" s="178"/>
      <c r="D6" s="178"/>
      <c r="E6" s="178"/>
    </row>
    <row r="8" ht="15">
      <c r="A8" t="s">
        <v>41</v>
      </c>
    </row>
    <row r="10" ht="15">
      <c r="A10" t="s">
        <v>42</v>
      </c>
    </row>
    <row r="12" ht="15.75">
      <c r="A12" s="1" t="s">
        <v>44</v>
      </c>
    </row>
    <row r="14" ht="15.75">
      <c r="A14" s="1" t="s">
        <v>45</v>
      </c>
    </row>
    <row r="16" ht="15.75">
      <c r="A16" s="1" t="s">
        <v>46</v>
      </c>
    </row>
    <row r="18" ht="15.75">
      <c r="A18" s="1" t="s">
        <v>47</v>
      </c>
    </row>
  </sheetData>
  <sheetProtection sheet="1" objects="1" scenarios="1"/>
  <mergeCells count="1">
    <mergeCell ref="A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V87" sqref="V87"/>
    </sheetView>
  </sheetViews>
  <sheetFormatPr defaultColWidth="8.796875" defaultRowHeight="15"/>
  <cols>
    <col min="7" max="7" width="9.59765625" style="0" customWidth="1"/>
    <col min="8" max="8" width="17.59765625" style="0" customWidth="1"/>
    <col min="9" max="9" width="1.1015625" style="0" customWidth="1"/>
    <col min="11" max="11" width="0.796875" style="0" customWidth="1"/>
    <col min="13" max="13" width="0.8984375" style="77" customWidth="1"/>
    <col min="14" max="14" width="11.69921875" style="0" customWidth="1"/>
  </cols>
  <sheetData>
    <row r="1" spans="1:14" ht="15.75">
      <c r="A1" s="146" t="s">
        <v>64</v>
      </c>
      <c r="B1" s="147"/>
      <c r="C1" s="147"/>
      <c r="D1" s="147"/>
      <c r="E1" s="147"/>
      <c r="F1" s="33"/>
      <c r="G1" s="33"/>
      <c r="H1" s="28"/>
      <c r="I1" s="28"/>
      <c r="J1" s="28"/>
      <c r="K1" s="28"/>
      <c r="L1" s="28"/>
      <c r="M1" s="28"/>
      <c r="N1" s="28"/>
    </row>
    <row r="2" spans="1:14" ht="15.75">
      <c r="A2" s="74"/>
      <c r="B2" s="74"/>
      <c r="C2" s="74"/>
      <c r="D2" s="74"/>
      <c r="E2" s="74"/>
      <c r="F2" s="28"/>
      <c r="G2" s="28"/>
      <c r="H2" s="28"/>
      <c r="I2" s="28"/>
      <c r="J2" s="28"/>
      <c r="K2" s="28"/>
      <c r="L2" s="28"/>
      <c r="M2" s="28"/>
      <c r="N2" s="28"/>
    </row>
    <row r="3" spans="1:14" ht="15.75">
      <c r="A3" s="32" t="s">
        <v>49</v>
      </c>
      <c r="B3" s="74"/>
      <c r="C3" s="74"/>
      <c r="D3" s="74"/>
      <c r="E3" s="74"/>
      <c r="F3" s="28"/>
      <c r="G3" s="28"/>
      <c r="H3" s="97"/>
      <c r="I3" s="28"/>
      <c r="J3" s="28"/>
      <c r="K3" s="28"/>
      <c r="L3" s="28"/>
      <c r="M3" s="28"/>
      <c r="N3" s="28"/>
    </row>
    <row r="4" spans="1:14" ht="15.75">
      <c r="A4" s="74"/>
      <c r="B4" s="74"/>
      <c r="C4" s="74"/>
      <c r="D4" s="74"/>
      <c r="E4" s="74"/>
      <c r="F4" s="28"/>
      <c r="G4" s="28"/>
      <c r="H4" s="149"/>
      <c r="I4" s="28"/>
      <c r="J4" s="28"/>
      <c r="K4" s="28"/>
      <c r="L4" s="28"/>
      <c r="M4" s="28"/>
      <c r="N4" s="28"/>
    </row>
    <row r="5" spans="1:14" ht="15.75">
      <c r="A5" s="32" t="s">
        <v>126</v>
      </c>
      <c r="B5" s="74"/>
      <c r="C5" s="74"/>
      <c r="D5" s="74"/>
      <c r="E5" s="74"/>
      <c r="F5" s="28"/>
      <c r="G5" s="28"/>
      <c r="H5" s="97"/>
      <c r="I5" s="28"/>
      <c r="J5" s="28"/>
      <c r="K5" s="28"/>
      <c r="L5" s="28"/>
      <c r="M5" s="28"/>
      <c r="N5" s="28"/>
    </row>
    <row r="6" spans="1:14" ht="15.75">
      <c r="A6" s="74"/>
      <c r="B6" s="74"/>
      <c r="C6" s="74"/>
      <c r="D6" s="74"/>
      <c r="E6" s="74"/>
      <c r="F6" s="28"/>
      <c r="G6" s="28"/>
      <c r="H6" s="149"/>
      <c r="I6" s="28"/>
      <c r="J6" s="28"/>
      <c r="K6" s="28"/>
      <c r="L6" s="28"/>
      <c r="M6" s="28"/>
      <c r="N6" s="28"/>
    </row>
    <row r="7" spans="1:14" ht="15.75">
      <c r="A7" s="148" t="s">
        <v>48</v>
      </c>
      <c r="B7" s="74"/>
      <c r="C7" s="74"/>
      <c r="D7" s="74"/>
      <c r="E7" s="74"/>
      <c r="F7" s="28"/>
      <c r="G7" s="127"/>
      <c r="H7" s="149"/>
      <c r="I7" s="28"/>
      <c r="J7" s="28"/>
      <c r="K7" s="28"/>
      <c r="L7" s="28"/>
      <c r="M7" s="28"/>
      <c r="N7" s="28"/>
    </row>
    <row r="8" spans="1:14" ht="15.75">
      <c r="A8" s="148"/>
      <c r="B8" s="74"/>
      <c r="C8" s="74"/>
      <c r="D8" s="74"/>
      <c r="E8" s="74"/>
      <c r="F8" s="28"/>
      <c r="G8" s="28"/>
      <c r="H8" s="149"/>
      <c r="I8" s="28"/>
      <c r="J8" s="28"/>
      <c r="K8" s="28"/>
      <c r="L8" s="28"/>
      <c r="M8" s="28"/>
      <c r="N8" s="28"/>
    </row>
    <row r="9" spans="1:14" ht="15.75">
      <c r="A9" s="148" t="s">
        <v>103</v>
      </c>
      <c r="B9" s="74"/>
      <c r="C9" s="74"/>
      <c r="D9" s="74"/>
      <c r="E9" s="74"/>
      <c r="F9" s="28"/>
      <c r="G9" s="28"/>
      <c r="H9" s="143"/>
      <c r="I9" s="28"/>
      <c r="J9" s="28"/>
      <c r="K9" s="28"/>
      <c r="L9" s="28"/>
      <c r="M9" s="28"/>
      <c r="N9" s="28"/>
    </row>
    <row r="10" spans="1:14" ht="15.75">
      <c r="A10" s="148"/>
      <c r="B10" s="74"/>
      <c r="C10" s="74"/>
      <c r="D10" s="74"/>
      <c r="E10" s="74"/>
      <c r="F10" s="28"/>
      <c r="G10" s="28"/>
      <c r="H10" s="149"/>
      <c r="I10" s="28"/>
      <c r="J10" s="28"/>
      <c r="K10" s="28"/>
      <c r="L10" s="28"/>
      <c r="M10" s="28"/>
      <c r="N10" s="28"/>
    </row>
    <row r="11" spans="1:14" ht="15.75">
      <c r="A11" s="148" t="s">
        <v>104</v>
      </c>
      <c r="B11" s="74"/>
      <c r="C11" s="74"/>
      <c r="D11" s="74"/>
      <c r="E11" s="74"/>
      <c r="F11" s="28"/>
      <c r="G11" s="28"/>
      <c r="H11" s="143"/>
      <c r="I11" s="28"/>
      <c r="J11" s="28"/>
      <c r="K11" s="28"/>
      <c r="L11" s="28"/>
      <c r="M11" s="28"/>
      <c r="N11" s="28"/>
    </row>
    <row r="12" spans="1:14" ht="15.75">
      <c r="A12" s="74"/>
      <c r="B12" s="74"/>
      <c r="C12" s="74"/>
      <c r="D12" s="74"/>
      <c r="E12" s="74"/>
      <c r="F12" s="28"/>
      <c r="G12" s="28"/>
      <c r="H12" s="25"/>
      <c r="I12" s="28"/>
      <c r="J12" s="28"/>
      <c r="K12" s="28"/>
      <c r="L12" s="28"/>
      <c r="M12" s="28"/>
      <c r="N12" s="28"/>
    </row>
    <row r="13" spans="1:14" ht="15.75">
      <c r="A13" s="74"/>
      <c r="B13" s="74"/>
      <c r="C13" s="74"/>
      <c r="D13" s="74"/>
      <c r="E13" s="74"/>
      <c r="F13" s="28"/>
      <c r="G13" s="28"/>
      <c r="H13" s="28"/>
      <c r="I13" s="28"/>
      <c r="J13" s="28"/>
      <c r="K13" s="28"/>
      <c r="L13" s="28"/>
      <c r="M13" s="28"/>
      <c r="N13" s="28"/>
    </row>
    <row r="14" spans="1:14" ht="15.75">
      <c r="A14" s="148" t="s">
        <v>60</v>
      </c>
      <c r="B14" s="74"/>
      <c r="C14" s="74"/>
      <c r="D14" s="74"/>
      <c r="E14" s="74"/>
      <c r="F14" s="28"/>
      <c r="G14" s="28"/>
      <c r="H14" s="75" t="s">
        <v>65</v>
      </c>
      <c r="I14" s="28"/>
      <c r="J14" s="75" t="s">
        <v>83</v>
      </c>
      <c r="K14" s="74"/>
      <c r="L14" s="75" t="s">
        <v>107</v>
      </c>
      <c r="M14" s="74"/>
      <c r="N14" s="75" t="s">
        <v>84</v>
      </c>
    </row>
    <row r="15" spans="1:14" ht="15.75">
      <c r="A15" s="74"/>
      <c r="B15" s="74"/>
      <c r="C15" s="74"/>
      <c r="D15" s="74" t="s">
        <v>53</v>
      </c>
      <c r="E15" s="74"/>
      <c r="F15" s="28"/>
      <c r="G15" s="28"/>
      <c r="H15" s="97"/>
      <c r="I15" s="89"/>
      <c r="J15" s="143"/>
      <c r="K15" s="93"/>
      <c r="L15" s="144"/>
      <c r="M15" s="89"/>
      <c r="N15" s="145"/>
    </row>
    <row r="16" spans="1:14" ht="15.75">
      <c r="A16" s="74"/>
      <c r="B16" s="74"/>
      <c r="C16" s="74"/>
      <c r="D16" s="74" t="s">
        <v>54</v>
      </c>
      <c r="E16" s="74"/>
      <c r="F16" s="28"/>
      <c r="G16" s="28"/>
      <c r="H16" s="97"/>
      <c r="I16" s="89"/>
      <c r="J16" s="143"/>
      <c r="K16" s="93"/>
      <c r="L16" s="144"/>
      <c r="M16" s="89"/>
      <c r="N16" s="145"/>
    </row>
    <row r="17" spans="1:14" ht="15.75">
      <c r="A17" s="74"/>
      <c r="B17" s="74"/>
      <c r="C17" s="74"/>
      <c r="D17" s="74" t="s">
        <v>55</v>
      </c>
      <c r="E17" s="74"/>
      <c r="F17" s="28"/>
      <c r="G17" s="28"/>
      <c r="H17" s="97"/>
      <c r="I17" s="89"/>
      <c r="J17" s="143"/>
      <c r="K17" s="93"/>
      <c r="L17" s="144"/>
      <c r="M17" s="89"/>
      <c r="N17" s="145"/>
    </row>
    <row r="18" spans="1:14" ht="15.75">
      <c r="A18" s="74"/>
      <c r="B18" s="74"/>
      <c r="C18" s="74"/>
      <c r="D18" s="74" t="s">
        <v>56</v>
      </c>
      <c r="E18" s="74"/>
      <c r="F18" s="28"/>
      <c r="G18" s="28"/>
      <c r="H18" s="97"/>
      <c r="I18" s="89"/>
      <c r="J18" s="143"/>
      <c r="K18" s="93"/>
      <c r="L18" s="144"/>
      <c r="M18" s="89"/>
      <c r="N18" s="145"/>
    </row>
    <row r="19" spans="1:14" ht="15.75">
      <c r="A19" s="74"/>
      <c r="B19" s="74"/>
      <c r="C19" s="74"/>
      <c r="D19" s="74" t="s">
        <v>57</v>
      </c>
      <c r="E19" s="74"/>
      <c r="F19" s="28"/>
      <c r="G19" s="28"/>
      <c r="H19" s="97"/>
      <c r="I19" s="89"/>
      <c r="J19" s="143"/>
      <c r="K19" s="93"/>
      <c r="L19" s="144"/>
      <c r="M19" s="89"/>
      <c r="N19" s="145"/>
    </row>
    <row r="20" spans="1:14" ht="15.75">
      <c r="A20" s="74"/>
      <c r="B20" s="74"/>
      <c r="C20" s="74"/>
      <c r="D20" s="74" t="s">
        <v>58</v>
      </c>
      <c r="E20" s="74"/>
      <c r="F20" s="28"/>
      <c r="G20" s="28"/>
      <c r="H20" s="97"/>
      <c r="I20" s="89"/>
      <c r="J20" s="143"/>
      <c r="K20" s="93"/>
      <c r="L20" s="144"/>
      <c r="M20" s="89"/>
      <c r="N20" s="145"/>
    </row>
    <row r="23" spans="8:10" ht="15.75">
      <c r="H23" s="31"/>
      <c r="J23" s="112"/>
    </row>
    <row r="24" ht="15.75">
      <c r="J24" s="130" t="s">
        <v>85</v>
      </c>
    </row>
    <row r="25" ht="15">
      <c r="J25" s="112"/>
    </row>
  </sheetData>
  <sheetProtection sheet="1"/>
  <printOptions/>
  <pageMargins left="0.75" right="0.75" top="1" bottom="1" header="0.5"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S84" sqref="S84"/>
    </sheetView>
  </sheetViews>
  <sheetFormatPr defaultColWidth="8.796875" defaultRowHeight="15"/>
  <cols>
    <col min="1" max="1" width="13.796875" style="0" customWidth="1"/>
    <col min="2" max="2" width="16.09765625" style="0" customWidth="1"/>
    <col min="7" max="7" width="11.09765625" style="0" bestFit="1" customWidth="1"/>
  </cols>
  <sheetData>
    <row r="1" ht="15">
      <c r="J1" s="135" t="s">
        <v>87</v>
      </c>
    </row>
    <row r="2" spans="1:10" ht="64.5" customHeight="1">
      <c r="A2" s="155" t="s">
        <v>68</v>
      </c>
      <c r="B2" s="156"/>
      <c r="C2" s="156"/>
      <c r="D2" s="156"/>
      <c r="E2" s="156"/>
      <c r="F2" s="156"/>
      <c r="J2" s="135" t="s">
        <v>88</v>
      </c>
    </row>
    <row r="3" ht="15">
      <c r="J3" s="135" t="s">
        <v>89</v>
      </c>
    </row>
    <row r="4" spans="1:10" ht="15.75">
      <c r="A4" s="1" t="s">
        <v>86</v>
      </c>
      <c r="B4" s="105"/>
      <c r="J4" s="135" t="s">
        <v>90</v>
      </c>
    </row>
    <row r="5" ht="15">
      <c r="J5" s="135" t="s">
        <v>91</v>
      </c>
    </row>
    <row r="6" spans="1:10" ht="15.75">
      <c r="A6" s="1" t="s">
        <v>69</v>
      </c>
      <c r="B6" s="105"/>
      <c r="J6" s="135" t="s">
        <v>92</v>
      </c>
    </row>
    <row r="7" spans="1:10" ht="15.75">
      <c r="A7" s="102"/>
      <c r="B7" s="102"/>
      <c r="C7" s="102"/>
      <c r="D7" s="104"/>
      <c r="E7" s="102"/>
      <c r="F7" s="102"/>
      <c r="J7" s="135" t="s">
        <v>93</v>
      </c>
    </row>
    <row r="8" spans="1:10" ht="15.75">
      <c r="A8" s="103" t="s">
        <v>70</v>
      </c>
      <c r="B8" s="105"/>
      <c r="C8" s="106"/>
      <c r="D8" s="103" t="s">
        <v>71</v>
      </c>
      <c r="E8" s="102"/>
      <c r="F8" s="102"/>
      <c r="J8" s="135" t="s">
        <v>94</v>
      </c>
    </row>
    <row r="9" spans="1:10" ht="15.75">
      <c r="A9" s="103"/>
      <c r="B9" s="107"/>
      <c r="C9" s="108"/>
      <c r="D9" s="134">
        <f>IF(B8="","",CONCATENATE("Latest date for notice to be published in your newspaper: ",G20," ",G24,", ",G25))</f>
      </c>
      <c r="E9" s="102"/>
      <c r="F9" s="102"/>
      <c r="J9" s="135" t="s">
        <v>95</v>
      </c>
    </row>
    <row r="10" spans="1:10" ht="15.75">
      <c r="A10" s="103" t="s">
        <v>72</v>
      </c>
      <c r="B10" s="105"/>
      <c r="C10" s="109"/>
      <c r="D10" s="103"/>
      <c r="E10" s="102"/>
      <c r="F10" s="102"/>
      <c r="J10" s="135" t="s">
        <v>96</v>
      </c>
    </row>
    <row r="11" spans="1:10" ht="15.75">
      <c r="A11" s="103"/>
      <c r="B11" s="103"/>
      <c r="C11" s="103"/>
      <c r="D11" s="103"/>
      <c r="E11" s="102"/>
      <c r="F11" s="102"/>
      <c r="J11" s="135" t="s">
        <v>97</v>
      </c>
    </row>
    <row r="12" spans="1:10" ht="15.75">
      <c r="A12" s="103" t="s">
        <v>73</v>
      </c>
      <c r="B12" s="110"/>
      <c r="C12" s="110"/>
      <c r="D12" s="110"/>
      <c r="E12" s="111"/>
      <c r="F12" s="102"/>
      <c r="J12" s="135" t="s">
        <v>98</v>
      </c>
    </row>
    <row r="13" spans="1:6" ht="15.75">
      <c r="A13" s="103"/>
      <c r="B13" s="103"/>
      <c r="C13" s="103"/>
      <c r="D13" s="103"/>
      <c r="E13" s="102"/>
      <c r="F13" s="102"/>
    </row>
    <row r="14" spans="1:6" ht="15.75">
      <c r="A14" s="103"/>
      <c r="B14" s="103"/>
      <c r="C14" s="103"/>
      <c r="D14" s="103"/>
      <c r="E14" s="102"/>
      <c r="F14" s="102"/>
    </row>
    <row r="15" spans="1:6" ht="15.75">
      <c r="A15" s="103" t="s">
        <v>74</v>
      </c>
      <c r="B15" s="110"/>
      <c r="C15" s="110"/>
      <c r="D15" s="110"/>
      <c r="E15" s="111"/>
      <c r="F15" s="102"/>
    </row>
    <row r="18" spans="1:6" ht="15.75">
      <c r="A18" s="157" t="s">
        <v>75</v>
      </c>
      <c r="B18" s="157"/>
      <c r="C18" s="103"/>
      <c r="D18" s="103"/>
      <c r="E18" s="103"/>
      <c r="F18" s="102"/>
    </row>
    <row r="19" spans="1:6" ht="15.75">
      <c r="A19" s="103"/>
      <c r="B19" s="103"/>
      <c r="C19" s="103"/>
      <c r="D19" s="103"/>
      <c r="E19" s="103"/>
      <c r="F19" s="102"/>
    </row>
    <row r="20" spans="1:7" ht="15.75">
      <c r="A20" s="103" t="s">
        <v>69</v>
      </c>
      <c r="B20" s="103" t="s">
        <v>76</v>
      </c>
      <c r="C20" s="103"/>
      <c r="D20" s="103"/>
      <c r="E20" s="103"/>
      <c r="F20" s="102"/>
      <c r="G20" s="135">
        <f ca="1">IF(B8="","",INDIRECT(G21))</f>
      </c>
    </row>
    <row r="21" spans="1:7" ht="15.75">
      <c r="A21" s="103"/>
      <c r="B21" s="103"/>
      <c r="C21" s="103"/>
      <c r="D21" s="103"/>
      <c r="E21" s="103"/>
      <c r="F21" s="102"/>
      <c r="G21" s="136">
        <f>IF(B8="","",CONCATENATE("J",G23))</f>
      </c>
    </row>
    <row r="22" spans="1:7" ht="15.75">
      <c r="A22" s="103" t="s">
        <v>70</v>
      </c>
      <c r="B22" s="107" t="s">
        <v>77</v>
      </c>
      <c r="C22" s="103"/>
      <c r="D22" s="103"/>
      <c r="E22" s="103"/>
      <c r="G22" s="137">
        <f>B8-10</f>
        <v>-10</v>
      </c>
    </row>
    <row r="23" spans="1:7" ht="15.75">
      <c r="A23" s="103"/>
      <c r="B23" s="103"/>
      <c r="C23" s="103"/>
      <c r="D23" s="103"/>
      <c r="E23" s="103"/>
      <c r="G23" s="138">
        <f>IF(B8="","",MONTH(G22))</f>
      </c>
    </row>
    <row r="24" spans="1:7" ht="15.75">
      <c r="A24" s="103" t="s">
        <v>72</v>
      </c>
      <c r="B24" s="103" t="s">
        <v>78</v>
      </c>
      <c r="C24" s="103"/>
      <c r="D24" s="103"/>
      <c r="E24" s="103"/>
      <c r="G24" s="139">
        <f>IF(B8="","",DAY(G22))</f>
      </c>
    </row>
    <row r="25" spans="1:7" ht="15.75">
      <c r="A25" s="103"/>
      <c r="B25" s="103"/>
      <c r="C25" s="103"/>
      <c r="D25" s="103"/>
      <c r="E25" s="103"/>
      <c r="G25" s="140">
        <f>IF(B8="","",YEAR(G22))</f>
      </c>
    </row>
    <row r="26" spans="1:5" ht="15.75">
      <c r="A26" s="103" t="s">
        <v>73</v>
      </c>
      <c r="B26" s="103" t="s">
        <v>79</v>
      </c>
      <c r="C26" s="103"/>
      <c r="D26" s="103"/>
      <c r="E26" s="103"/>
    </row>
    <row r="27" spans="1:5" ht="15.75">
      <c r="A27" s="103"/>
      <c r="B27" s="103"/>
      <c r="C27" s="103"/>
      <c r="D27" s="103"/>
      <c r="E27" s="103"/>
    </row>
    <row r="28" spans="1:5" ht="15.75">
      <c r="A28" s="103" t="s">
        <v>74</v>
      </c>
      <c r="B28" s="103" t="s">
        <v>79</v>
      </c>
      <c r="C28" s="103"/>
      <c r="D28" s="103"/>
      <c r="E28" s="103"/>
    </row>
  </sheetData>
  <sheetProtection sheet="1" objects="1" scenarios="1"/>
  <mergeCells count="2">
    <mergeCell ref="A2:F2"/>
    <mergeCell ref="A18:B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Y64"/>
  <sheetViews>
    <sheetView zoomScale="80" zoomScaleNormal="80" zoomScalePageLayoutView="0" workbookViewId="0" topLeftCell="A1">
      <selection activeCell="U109" sqref="U109"/>
    </sheetView>
  </sheetViews>
  <sheetFormatPr defaultColWidth="8.796875" defaultRowHeight="15"/>
  <cols>
    <col min="1" max="1" width="25.796875" style="2" customWidth="1"/>
    <col min="2" max="2" width="12.796875" style="2" customWidth="1"/>
    <col min="3" max="3" width="8.796875" style="2" customWidth="1"/>
    <col min="4" max="4" width="15.796875" style="2" customWidth="1"/>
    <col min="5" max="6" width="15.8984375" style="2" customWidth="1"/>
    <col min="7" max="16384" width="8.8984375" style="2" customWidth="1"/>
  </cols>
  <sheetData>
    <row r="1" spans="1:6" ht="15.75">
      <c r="A1" s="7"/>
      <c r="B1" s="7"/>
      <c r="C1" s="7"/>
      <c r="D1" s="7"/>
      <c r="E1" s="38"/>
      <c r="F1" s="38">
        <f>input!G7</f>
        <v>0</v>
      </c>
    </row>
    <row r="2" spans="1:6" ht="15.75">
      <c r="A2" s="7"/>
      <c r="B2" s="7"/>
      <c r="C2" s="7"/>
      <c r="D2" s="7"/>
      <c r="E2" s="8"/>
      <c r="F2" s="26"/>
    </row>
    <row r="3" spans="1:6" ht="18.75">
      <c r="A3" s="158" t="s">
        <v>38</v>
      </c>
      <c r="B3" s="158"/>
      <c r="C3" s="158"/>
      <c r="D3" s="158"/>
      <c r="E3" s="158"/>
      <c r="F3" s="163"/>
    </row>
    <row r="4" spans="1:6" ht="18.75">
      <c r="A4" s="164" t="s">
        <v>0</v>
      </c>
      <c r="B4" s="164"/>
      <c r="C4" s="164"/>
      <c r="D4" s="164"/>
      <c r="E4" s="164"/>
      <c r="F4" s="163"/>
    </row>
    <row r="5" spans="1:7" ht="18.75">
      <c r="A5" s="158" t="str">
        <f>CONCATENATE("For Fiscal Year ",cert!F1,"")</f>
        <v>For Fiscal Year 0</v>
      </c>
      <c r="B5" s="159"/>
      <c r="C5" s="159"/>
      <c r="D5" s="159"/>
      <c r="E5" s="159"/>
      <c r="F5" s="159"/>
      <c r="G5" s="1"/>
    </row>
    <row r="6" spans="1:7" ht="18.75">
      <c r="A6" s="78"/>
      <c r="B6" s="87"/>
      <c r="C6" s="87"/>
      <c r="D6" s="87"/>
      <c r="E6" s="87"/>
      <c r="F6" s="87"/>
      <c r="G6" s="1"/>
    </row>
    <row r="7" spans="1:6" ht="15.75">
      <c r="A7" s="171" t="str">
        <f>CONCATENATE("To the Clerk of  ",input!H5,", State of Kansas")</f>
        <v>To the Clerk of  , State of Kansas</v>
      </c>
      <c r="B7" s="171"/>
      <c r="C7" s="171"/>
      <c r="D7" s="171"/>
      <c r="E7" s="171"/>
      <c r="F7" s="163"/>
    </row>
    <row r="8" spans="1:6" ht="15.75">
      <c r="A8" s="162" t="s">
        <v>1</v>
      </c>
      <c r="B8" s="162"/>
      <c r="C8" s="162"/>
      <c r="D8" s="162"/>
      <c r="E8" s="162"/>
      <c r="F8" s="163"/>
    </row>
    <row r="9" spans="1:6" ht="15.75">
      <c r="A9" s="160">
        <f>input!H3</f>
        <v>0</v>
      </c>
      <c r="B9" s="160"/>
      <c r="C9" s="160"/>
      <c r="D9" s="160"/>
      <c r="E9" s="160"/>
      <c r="F9" s="161"/>
    </row>
    <row r="10" spans="1:6" ht="15.75">
      <c r="A10" s="162" t="s">
        <v>2</v>
      </c>
      <c r="B10" s="162"/>
      <c r="C10" s="162"/>
      <c r="D10" s="162"/>
      <c r="E10" s="162"/>
      <c r="F10" s="163"/>
    </row>
    <row r="11" spans="1:6" ht="15.75">
      <c r="A11" s="162" t="s">
        <v>3</v>
      </c>
      <c r="B11" s="162"/>
      <c r="C11" s="162"/>
      <c r="D11" s="162"/>
      <c r="E11" s="162"/>
      <c r="F11" s="163"/>
    </row>
    <row r="12" spans="1:6" ht="15.75">
      <c r="A12" s="162" t="s">
        <v>4</v>
      </c>
      <c r="B12" s="162"/>
      <c r="C12" s="162"/>
      <c r="D12" s="162"/>
      <c r="E12" s="162"/>
      <c r="F12" s="163"/>
    </row>
    <row r="13" spans="1:6" ht="15.75">
      <c r="A13" s="7"/>
      <c r="B13" s="7"/>
      <c r="C13" s="7"/>
      <c r="D13" s="7"/>
      <c r="E13" s="7"/>
      <c r="F13" s="26"/>
    </row>
    <row r="14" spans="1:6" ht="15.75">
      <c r="A14" s="7"/>
      <c r="B14" s="7"/>
      <c r="C14" s="7"/>
      <c r="D14" s="11"/>
      <c r="E14" s="11"/>
      <c r="F14" s="26"/>
    </row>
    <row r="15" spans="1:6" ht="15.75">
      <c r="A15" s="7"/>
      <c r="B15" s="7"/>
      <c r="C15" s="34"/>
      <c r="D15" s="165">
        <f>input!G7</f>
        <v>0</v>
      </c>
      <c r="E15" s="166"/>
      <c r="F15" s="167"/>
    </row>
    <row r="16" spans="1:6" ht="15.75">
      <c r="A16" s="7"/>
      <c r="B16" s="7"/>
      <c r="C16" s="34"/>
      <c r="D16" s="168" t="s">
        <v>59</v>
      </c>
      <c r="E16" s="169"/>
      <c r="F16" s="170"/>
    </row>
    <row r="17" spans="1:6" ht="15.75">
      <c r="A17" s="7"/>
      <c r="B17" s="7"/>
      <c r="C17" s="27"/>
      <c r="D17" s="98" t="s">
        <v>40</v>
      </c>
      <c r="E17" s="98" t="s">
        <v>17</v>
      </c>
      <c r="F17" s="98" t="s">
        <v>50</v>
      </c>
    </row>
    <row r="18" spans="1:6" ht="15.75">
      <c r="A18" s="9"/>
      <c r="B18" s="7"/>
      <c r="C18" s="94" t="s">
        <v>5</v>
      </c>
      <c r="D18" s="98">
        <f>input!G7-1</f>
        <v>-1</v>
      </c>
      <c r="E18" s="98">
        <f>input!G7</f>
        <v>0</v>
      </c>
      <c r="F18" s="98">
        <f>input!G7</f>
        <v>0</v>
      </c>
    </row>
    <row r="19" spans="1:6" ht="15.75">
      <c r="A19" s="13" t="s">
        <v>6</v>
      </c>
      <c r="B19" s="14"/>
      <c r="C19" s="100" t="s">
        <v>7</v>
      </c>
      <c r="D19" s="100" t="s">
        <v>100</v>
      </c>
      <c r="E19" s="100" t="s">
        <v>8</v>
      </c>
      <c r="F19" s="100" t="s">
        <v>8</v>
      </c>
    </row>
    <row r="20" spans="1:6" ht="15.75">
      <c r="A20" s="125" t="s">
        <v>9</v>
      </c>
      <c r="B20" s="126" t="s">
        <v>10</v>
      </c>
      <c r="C20" s="88"/>
      <c r="D20" s="88"/>
      <c r="E20" s="88"/>
      <c r="F20" s="88"/>
    </row>
    <row r="21" spans="1:6" ht="15.75">
      <c r="A21" s="91">
        <f>CONCATENATE(input!H15)</f>
      </c>
      <c r="B21" s="91">
        <f>IF(input!J15&lt;&gt;0,input!J15,"")</f>
      </c>
      <c r="C21" s="91">
        <f>IF(fund1!B54&lt;&gt;0,fund1!B54,"")</f>
      </c>
      <c r="D21" s="90">
        <f>IF(input!N15&lt;&gt;0,input!N15,"")</f>
      </c>
      <c r="E21" s="90">
        <f>IF(fund1!C50&lt;&gt;0,fund1!C50,"")</f>
      </c>
      <c r="F21" s="90">
        <f>IF(fund1!D50&lt;&gt;0,fund1!D50,"")</f>
      </c>
    </row>
    <row r="22" spans="1:6" ht="15.75">
      <c r="A22" s="91">
        <f>CONCATENATE(input!H16)</f>
      </c>
      <c r="B22" s="91">
        <f>IF(input!J16&lt;&gt;0,input!J16,"")</f>
      </c>
      <c r="C22" s="91">
        <f>IF(fund2!B54&lt;&gt;0,fund2!B54,"")</f>
      </c>
      <c r="D22" s="90">
        <f>IF(input!N16&lt;&gt;0,input!N16,"")</f>
      </c>
      <c r="E22" s="95">
        <f>IF(fund2!C50&lt;&gt;0,fund2!C50,"")</f>
      </c>
      <c r="F22" s="90">
        <f>IF(fund2!D50&lt;&gt;0,fund2!D50,"")</f>
      </c>
    </row>
    <row r="23" spans="1:6" ht="15.75">
      <c r="A23" s="91">
        <f>CONCATENATE(input!H17)</f>
      </c>
      <c r="B23" s="91">
        <f>IF(input!J17&lt;&gt;0,input!J17,"")</f>
      </c>
      <c r="C23" s="91">
        <f>IF(fund3!B54&lt;&gt;0,fund3!B54,"")</f>
      </c>
      <c r="D23" s="90">
        <f>IF(input!N17&lt;&gt;0,input!N17,"")</f>
      </c>
      <c r="E23" s="95">
        <f>IF(fund3!C50&lt;&gt;0,fund3!C50,"")</f>
      </c>
      <c r="F23" s="90">
        <f>IF(fund3!D50&lt;&gt;0,fund3!D50,"")</f>
      </c>
    </row>
    <row r="24" spans="1:6" ht="15.75">
      <c r="A24" s="91">
        <f>CONCATENATE(input!H18)</f>
      </c>
      <c r="B24" s="91">
        <f>IF(input!J18&lt;&gt;0,input!J18,"")</f>
      </c>
      <c r="C24" s="91">
        <f>IF(fund4!B54&lt;&gt;0,fund4!B54,"")</f>
      </c>
      <c r="D24" s="90">
        <f>IF(input!N18&lt;&gt;0,input!N18,"")</f>
      </c>
      <c r="E24" s="95">
        <f>IF(fund4!C50&lt;&gt;0,fund4!C50,"")</f>
      </c>
      <c r="F24" s="90">
        <f>IF(fund4!D50&lt;&gt;0,fund4!D50,"")</f>
      </c>
    </row>
    <row r="25" spans="1:25" s="26" customFormat="1" ht="15.75">
      <c r="A25" s="91">
        <f>CONCATENATE(input!H19)</f>
      </c>
      <c r="B25" s="91">
        <f>IF(input!J19&lt;&gt;0,input!J19,"")</f>
      </c>
      <c r="C25" s="91">
        <f>IF(fund5!B54&lt;&gt;0,fund5!B54,"")</f>
      </c>
      <c r="D25" s="90">
        <f>IF(input!N19&lt;&gt;0,input!N19,"")</f>
      </c>
      <c r="E25" s="95">
        <f>IF(fund5!C50&lt;&gt;0,fund5!C50,"")</f>
      </c>
      <c r="F25" s="90">
        <f>IF(fund5!D50&lt;&gt;0,fund5!D50,"")</f>
      </c>
      <c r="G25" s="73"/>
      <c r="H25" s="73"/>
      <c r="I25" s="73"/>
      <c r="J25" s="73"/>
      <c r="K25" s="73"/>
      <c r="L25" s="73"/>
      <c r="M25" s="73"/>
      <c r="N25" s="73"/>
      <c r="O25" s="73"/>
      <c r="P25" s="73"/>
      <c r="Q25" s="73"/>
      <c r="R25" s="73"/>
      <c r="S25" s="73"/>
      <c r="T25" s="73"/>
      <c r="U25" s="73"/>
      <c r="V25" s="73"/>
      <c r="W25" s="73"/>
      <c r="X25" s="73"/>
      <c r="Y25" s="73"/>
    </row>
    <row r="26" spans="1:6" ht="15.75">
      <c r="A26" s="91">
        <f>CONCATENATE(input!H20)</f>
      </c>
      <c r="B26" s="91">
        <f>IF(input!J20&lt;&gt;0,input!J20,"")</f>
      </c>
      <c r="C26" s="91">
        <f>IF(fund6!B54&lt;&gt;0,fund6!B54,"")</f>
      </c>
      <c r="D26" s="90">
        <f>IF(input!N20&lt;&gt;0,input!N20,"")</f>
      </c>
      <c r="E26" s="95">
        <f>IF(fund6!C50&lt;&gt;0,fund6!C50,"")</f>
      </c>
      <c r="F26" s="90">
        <f>IF(fund6!D50&lt;&gt;0,fund6!D50,"")</f>
      </c>
    </row>
    <row r="27" spans="1:6" ht="15.75">
      <c r="A27" s="99" t="s">
        <v>11</v>
      </c>
      <c r="B27" s="88"/>
      <c r="C27" s="124" t="s">
        <v>67</v>
      </c>
      <c r="D27" s="123">
        <f>SUM(D21:D26)</f>
        <v>0</v>
      </c>
      <c r="E27" s="123">
        <f>SUM(E21:E26)</f>
        <v>0</v>
      </c>
      <c r="F27" s="123">
        <f>SUM(F21:F26)</f>
        <v>0</v>
      </c>
    </row>
    <row r="28" spans="1:6" ht="15.75">
      <c r="A28" s="99" t="s">
        <v>32</v>
      </c>
      <c r="B28" s="88"/>
      <c r="C28" s="91">
        <f>summ!D31</f>
        <v>0</v>
      </c>
      <c r="D28" s="17"/>
      <c r="E28" s="18"/>
      <c r="F28" s="26"/>
    </row>
    <row r="29" spans="1:6" ht="15.75">
      <c r="A29" s="40"/>
      <c r="B29" s="19"/>
      <c r="C29" s="19"/>
      <c r="D29" s="19"/>
      <c r="E29" s="19"/>
      <c r="F29" s="26"/>
    </row>
    <row r="30" spans="1:6" ht="15.75">
      <c r="A30" s="83" t="s">
        <v>51</v>
      </c>
      <c r="B30" s="20"/>
      <c r="C30" s="20"/>
      <c r="D30" s="20"/>
      <c r="E30" s="20"/>
      <c r="F30" s="26"/>
    </row>
    <row r="31" spans="1:6" ht="15.75">
      <c r="A31" s="79"/>
      <c r="B31" s="7"/>
      <c r="C31" s="7"/>
      <c r="D31" s="7"/>
      <c r="E31" s="7"/>
      <c r="F31" s="26"/>
    </row>
    <row r="32" spans="1:6" ht="15.75">
      <c r="A32" s="7"/>
      <c r="B32" s="9"/>
      <c r="C32" s="19"/>
      <c r="D32" s="11"/>
      <c r="E32" s="11"/>
      <c r="F32" s="26"/>
    </row>
    <row r="33" spans="1:6" ht="15.75">
      <c r="A33" s="82"/>
      <c r="B33" s="7"/>
      <c r="C33" s="7"/>
      <c r="D33" s="7"/>
      <c r="E33" s="7"/>
      <c r="F33" s="26"/>
    </row>
    <row r="34" spans="1:6" ht="15.75">
      <c r="A34" s="10" t="s">
        <v>12</v>
      </c>
      <c r="B34" s="7"/>
      <c r="C34" s="9" t="s">
        <v>13</v>
      </c>
      <c r="D34" s="11"/>
      <c r="E34" s="11"/>
      <c r="F34" s="26"/>
    </row>
    <row r="35" spans="1:6" ht="15.75">
      <c r="A35" s="7"/>
      <c r="B35" s="7"/>
      <c r="C35" s="7"/>
      <c r="D35" s="18"/>
      <c r="E35" s="18"/>
      <c r="F35" s="26"/>
    </row>
    <row r="36" spans="1:6" ht="15.75">
      <c r="A36" s="9" t="s">
        <v>63</v>
      </c>
      <c r="B36" s="79"/>
      <c r="C36" s="79"/>
      <c r="D36" s="19"/>
      <c r="E36" s="19"/>
      <c r="F36" s="26"/>
    </row>
    <row r="37" spans="1:6" ht="15.75">
      <c r="A37" s="39"/>
      <c r="B37" s="81"/>
      <c r="C37" s="79"/>
      <c r="D37" s="18"/>
      <c r="E37" s="18"/>
      <c r="F37" s="26"/>
    </row>
    <row r="38" spans="1:6" ht="15.75">
      <c r="A38" s="45"/>
      <c r="B38" s="81"/>
      <c r="C38" s="79"/>
      <c r="D38" s="14"/>
      <c r="E38" s="14"/>
      <c r="F38" s="26"/>
    </row>
    <row r="39" spans="1:6" ht="15.75">
      <c r="A39" s="7" t="s">
        <v>62</v>
      </c>
      <c r="B39" s="79"/>
      <c r="C39" s="79"/>
      <c r="D39" s="19"/>
      <c r="E39" s="19"/>
      <c r="F39" s="26"/>
    </row>
    <row r="40" spans="1:10" ht="15.75">
      <c r="A40" s="84"/>
      <c r="B40" s="79"/>
      <c r="C40" s="79"/>
      <c r="D40" s="14"/>
      <c r="E40" s="14"/>
      <c r="F40" s="26"/>
      <c r="J40" s="142"/>
    </row>
    <row r="41" spans="1:6" ht="15.75">
      <c r="A41" s="85"/>
      <c r="B41" s="80"/>
      <c r="C41" s="80"/>
      <c r="D41" s="19"/>
      <c r="E41" s="19"/>
      <c r="F41" s="26"/>
    </row>
    <row r="42" spans="1:6" ht="15.75">
      <c r="A42" s="86"/>
      <c r="B42" s="11"/>
      <c r="C42" s="7"/>
      <c r="D42" s="21"/>
      <c r="E42" s="21"/>
      <c r="F42" s="26"/>
    </row>
    <row r="43" spans="1:6" ht="15.75">
      <c r="A43" s="7" t="s">
        <v>99</v>
      </c>
      <c r="B43" s="19"/>
      <c r="C43" s="7"/>
      <c r="D43" s="7"/>
      <c r="E43" s="7"/>
      <c r="F43" s="26"/>
    </row>
    <row r="44" spans="1:6" ht="15.75">
      <c r="A44" s="84"/>
      <c r="B44" s="19"/>
      <c r="C44" s="7"/>
      <c r="D44" s="21"/>
      <c r="E44" s="21"/>
      <c r="F44" s="26"/>
    </row>
    <row r="45" spans="1:6" ht="15.75">
      <c r="A45" s="24"/>
      <c r="B45" s="19"/>
      <c r="C45" s="7"/>
      <c r="D45" s="22"/>
      <c r="E45" s="22"/>
      <c r="F45" s="26"/>
    </row>
    <row r="46" spans="1:6" ht="15.75">
      <c r="A46" s="24"/>
      <c r="B46" s="19"/>
      <c r="C46" s="7"/>
      <c r="D46" s="14"/>
      <c r="E46" s="14"/>
      <c r="F46" s="26"/>
    </row>
    <row r="47" spans="1:6" ht="15.75">
      <c r="A47" s="11"/>
      <c r="B47" s="11"/>
      <c r="C47" s="7"/>
      <c r="D47" s="162" t="s">
        <v>14</v>
      </c>
      <c r="E47" s="162"/>
      <c r="F47" s="26"/>
    </row>
    <row r="48" spans="1:5" ht="15.75">
      <c r="A48" s="41"/>
      <c r="B48" s="41"/>
      <c r="C48" s="41"/>
      <c r="D48" s="41"/>
      <c r="E48" s="41"/>
    </row>
    <row r="49" spans="1:5" ht="15.75">
      <c r="A49" s="41"/>
      <c r="B49" s="41"/>
      <c r="C49" s="41"/>
      <c r="D49" s="41"/>
      <c r="E49" s="41"/>
    </row>
    <row r="50" spans="1:5" ht="15.75">
      <c r="A50" s="41"/>
      <c r="B50" s="41"/>
      <c r="C50" s="41"/>
      <c r="D50" s="41"/>
      <c r="E50" s="41"/>
    </row>
    <row r="51" spans="1:5" ht="15.75">
      <c r="A51" s="41"/>
      <c r="B51" s="41"/>
      <c r="C51" s="41"/>
      <c r="D51" s="41"/>
      <c r="E51" s="41"/>
    </row>
    <row r="52" spans="1:5" ht="15.75">
      <c r="A52" s="41"/>
      <c r="B52" s="41"/>
      <c r="C52" s="41"/>
      <c r="D52" s="41"/>
      <c r="E52" s="41"/>
    </row>
    <row r="53" spans="1:5" ht="15.75">
      <c r="A53" s="41"/>
      <c r="B53" s="41"/>
      <c r="C53" s="41"/>
      <c r="D53" s="41"/>
      <c r="E53" s="41"/>
    </row>
    <row r="54" spans="1:5" ht="15.75">
      <c r="A54" s="41"/>
      <c r="B54" s="41"/>
      <c r="C54" s="41"/>
      <c r="D54" s="41"/>
      <c r="E54" s="41"/>
    </row>
    <row r="55" spans="1:5" ht="15.75">
      <c r="A55" s="41"/>
      <c r="B55" s="41"/>
      <c r="C55" s="41"/>
      <c r="D55" s="41"/>
      <c r="E55" s="41"/>
    </row>
    <row r="56" spans="1:5" ht="15.75">
      <c r="A56" s="41"/>
      <c r="B56" s="41"/>
      <c r="C56" s="41"/>
      <c r="D56" s="41"/>
      <c r="E56" s="41"/>
    </row>
    <row r="57" spans="1:5" ht="15.75">
      <c r="A57" s="41"/>
      <c r="B57" s="41"/>
      <c r="C57" s="41"/>
      <c r="D57" s="41"/>
      <c r="E57" s="41"/>
    </row>
    <row r="58" spans="1:5" ht="15.75">
      <c r="A58" s="41"/>
      <c r="B58" s="41"/>
      <c r="C58" s="41"/>
      <c r="D58" s="41"/>
      <c r="E58" s="41"/>
    </row>
    <row r="59" spans="1:5" ht="15.75">
      <c r="A59" s="41"/>
      <c r="B59" s="41"/>
      <c r="C59" s="41"/>
      <c r="D59" s="41"/>
      <c r="E59" s="41"/>
    </row>
    <row r="60" spans="1:5" ht="15.75">
      <c r="A60" s="41"/>
      <c r="B60" s="41"/>
      <c r="C60" s="41"/>
      <c r="D60" s="41"/>
      <c r="E60" s="41"/>
    </row>
    <row r="61" spans="1:5" ht="15.75">
      <c r="A61" s="41"/>
      <c r="B61" s="41"/>
      <c r="C61" s="41"/>
      <c r="D61" s="41"/>
      <c r="E61" s="41"/>
    </row>
    <row r="62" spans="1:5" ht="15.75">
      <c r="A62" s="41"/>
      <c r="B62" s="41"/>
      <c r="C62" s="41"/>
      <c r="D62" s="41"/>
      <c r="E62" s="41"/>
    </row>
    <row r="63" spans="1:5" ht="15.75">
      <c r="A63" s="41"/>
      <c r="B63" s="42" t="s">
        <v>15</v>
      </c>
      <c r="C63" s="41"/>
      <c r="D63" s="41"/>
      <c r="E63" s="41"/>
    </row>
    <row r="64" spans="1:5" ht="15.75">
      <c r="A64" s="41"/>
      <c r="B64" s="41"/>
      <c r="C64" s="41"/>
      <c r="D64" s="41"/>
      <c r="E64" s="41"/>
    </row>
  </sheetData>
  <sheetProtection sheet="1"/>
  <mergeCells count="12">
    <mergeCell ref="A3:F3"/>
    <mergeCell ref="A4:F4"/>
    <mergeCell ref="D15:F15"/>
    <mergeCell ref="D16:F16"/>
    <mergeCell ref="A7:F7"/>
    <mergeCell ref="A8:F8"/>
    <mergeCell ref="A5:F5"/>
    <mergeCell ref="A9:F9"/>
    <mergeCell ref="D47:E47"/>
    <mergeCell ref="A10:F10"/>
    <mergeCell ref="A11:F11"/>
    <mergeCell ref="A12:F12"/>
  </mergeCells>
  <printOptions/>
  <pageMargins left="0.5" right="0.5" top="1" bottom="0.5" header="0.5" footer="0.5"/>
  <pageSetup blackAndWhite="1" fitToHeight="1" fitToWidth="1" horizontalDpi="120" verticalDpi="120" orientation="portrait" scale="65" r:id="rId1"/>
  <headerFooter alignWithMargins="0">
    <oddHeader>&amp;R&amp;"Times New Roman,Regular"State of Kansas
Amendment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121" sqref="Q12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19"/>
      <c r="C6" s="12">
        <f>input!G7</f>
        <v>0</v>
      </c>
      <c r="D6" s="12">
        <f>input!G7</f>
        <v>0</v>
      </c>
    </row>
    <row r="7" spans="1:4" ht="15.75">
      <c r="A7" s="10">
        <f>cert!A21</f>
      </c>
      <c r="B7" s="19"/>
      <c r="C7" s="23" t="s">
        <v>17</v>
      </c>
      <c r="D7" s="23" t="s">
        <v>18</v>
      </c>
    </row>
    <row r="8" spans="1:4" ht="15.75">
      <c r="A8" s="14"/>
      <c r="B8" s="44"/>
      <c r="C8" s="15" t="s">
        <v>19</v>
      </c>
      <c r="D8" s="15" t="s">
        <v>19</v>
      </c>
    </row>
    <row r="9" spans="1:4" ht="15.75">
      <c r="A9" s="172" t="str">
        <f>CONCATENATE("Unencumbered Cash Balance ",input!H9)</f>
        <v>Unencumbered Cash Balance </v>
      </c>
      <c r="B9" s="173"/>
      <c r="C9" s="6"/>
      <c r="D9" s="6"/>
    </row>
    <row r="10" spans="1:4" ht="15.75">
      <c r="A10" s="174" t="s">
        <v>33</v>
      </c>
      <c r="B10" s="175"/>
      <c r="C10" s="56"/>
      <c r="D10" s="52"/>
    </row>
    <row r="11" spans="1:4" ht="15.75">
      <c r="A11" s="47" t="s">
        <v>20</v>
      </c>
      <c r="B11" s="59"/>
      <c r="C11" s="48"/>
      <c r="D11" s="6"/>
    </row>
    <row r="12" spans="1:4" ht="15.75">
      <c r="A12" s="47" t="s">
        <v>21</v>
      </c>
      <c r="B12" s="59"/>
      <c r="C12" s="48"/>
      <c r="D12" s="6"/>
    </row>
    <row r="13" spans="1:4" ht="15.75">
      <c r="A13" s="46" t="s">
        <v>22</v>
      </c>
      <c r="B13" s="59"/>
      <c r="C13" s="48"/>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4"/>
      <c r="B30" s="60"/>
      <c r="C30" s="48"/>
      <c r="D30" s="6"/>
    </row>
    <row r="31" spans="1:4" ht="15.75">
      <c r="A31" s="50"/>
      <c r="B31" s="60"/>
      <c r="C31" s="48"/>
      <c r="D31" s="6"/>
    </row>
    <row r="32" spans="1:4" ht="15.75">
      <c r="A32" s="50"/>
      <c r="B32" s="60"/>
      <c r="C32" s="48"/>
      <c r="D32" s="6"/>
    </row>
    <row r="33" spans="1:4" ht="15.75">
      <c r="A33" s="50"/>
      <c r="B33" s="60"/>
      <c r="C33" s="48"/>
      <c r="D33" s="6"/>
    </row>
    <row r="34" spans="1:4" ht="15.75">
      <c r="A34" s="54"/>
      <c r="B34" s="60"/>
      <c r="C34" s="48"/>
      <c r="D34" s="6"/>
    </row>
    <row r="35" spans="1:4" ht="15.75">
      <c r="A35" s="50"/>
      <c r="B35" s="60"/>
      <c r="C35" s="48"/>
      <c r="D35" s="6"/>
    </row>
    <row r="36" spans="1:4" ht="15.75">
      <c r="A36" s="50"/>
      <c r="B36" s="60"/>
      <c r="C36" s="48"/>
      <c r="D36" s="48"/>
    </row>
    <row r="37" spans="1:4" ht="15.75">
      <c r="A37" s="50"/>
      <c r="B37" s="60"/>
      <c r="C37" s="48"/>
      <c r="D37" s="48"/>
    </row>
    <row r="38" spans="1:4" ht="15.75">
      <c r="A38" s="50"/>
      <c r="B38" s="60"/>
      <c r="C38" s="48"/>
      <c r="D38" s="48"/>
    </row>
    <row r="39" spans="1:4" ht="15.75">
      <c r="A39" s="50"/>
      <c r="B39" s="60"/>
      <c r="C39" s="48"/>
      <c r="D39" s="48"/>
    </row>
    <row r="40" spans="1:4" ht="15.75">
      <c r="A40" s="50"/>
      <c r="B40" s="60"/>
      <c r="C40" s="48"/>
      <c r="D40" s="48"/>
    </row>
    <row r="41" spans="1:4" ht="15.75">
      <c r="A41" s="54"/>
      <c r="B41" s="60"/>
      <c r="C41" s="55"/>
      <c r="D41" s="6"/>
    </row>
    <row r="42" spans="1:4" ht="15.75">
      <c r="A42" s="50"/>
      <c r="B42" s="60"/>
      <c r="C42" s="53"/>
      <c r="D42" s="6"/>
    </row>
    <row r="43" spans="1:4" ht="15.75">
      <c r="A43" s="50"/>
      <c r="B43" s="60"/>
      <c r="C43" s="48"/>
      <c r="D43" s="6"/>
    </row>
    <row r="44" spans="1:4" ht="15.75">
      <c r="A44" s="50"/>
      <c r="B44" s="60"/>
      <c r="C44" s="55"/>
      <c r="D44" s="6"/>
    </row>
    <row r="45" spans="1:4" ht="15.75">
      <c r="A45" s="54"/>
      <c r="B45" s="60"/>
      <c r="C45" s="48"/>
      <c r="D45" s="6"/>
    </row>
    <row r="46" spans="1:4" ht="15.75">
      <c r="A46" s="50"/>
      <c r="B46" s="60"/>
      <c r="C46" s="48"/>
      <c r="D46" s="6"/>
    </row>
    <row r="47" spans="1:4" ht="15.75">
      <c r="A47" s="50"/>
      <c r="B47" s="60"/>
      <c r="C47" s="48"/>
      <c r="D47" s="6"/>
    </row>
    <row r="48" spans="1:4" ht="15.75">
      <c r="A48" s="50"/>
      <c r="B48" s="60"/>
      <c r="C48" s="48"/>
      <c r="D48" s="6"/>
    </row>
    <row r="49" spans="1:4" ht="15.75">
      <c r="A49" s="54"/>
      <c r="B49" s="60"/>
      <c r="C49" s="48"/>
      <c r="D49" s="6"/>
    </row>
    <row r="50" spans="1:4" ht="15.75">
      <c r="A50" s="51" t="s">
        <v>28</v>
      </c>
      <c r="B50" s="57"/>
      <c r="C50" s="63">
        <f>SUM(C30:C49)</f>
        <v>0</v>
      </c>
      <c r="D50" s="63">
        <f>SUM(D30:D49)</f>
        <v>0</v>
      </c>
    </row>
    <row r="51" spans="1:4" ht="15.75">
      <c r="A51" s="47" t="str">
        <f>CONCATENATE("Unencumbered Cash Balance ",input!H11)</f>
        <v>Unencumbered Cash Balance </v>
      </c>
      <c r="B51" s="57"/>
      <c r="C51" s="64">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mergeCells count="2">
    <mergeCell ref="A9:B9"/>
    <mergeCell ref="A10:B10"/>
  </mergeCells>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1" sqref="Q9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cert!A22</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47" t="s">
        <v>22</v>
      </c>
      <c r="B13" s="59"/>
      <c r="C13" s="48"/>
      <c r="D13" s="6"/>
    </row>
    <row r="14" spans="1:4" ht="15.75">
      <c r="A14" s="47" t="s">
        <v>23</v>
      </c>
      <c r="B14" s="59"/>
      <c r="C14" s="55"/>
      <c r="D14" s="6"/>
    </row>
    <row r="15" spans="1:4" ht="15.75">
      <c r="A15" s="129" t="s">
        <v>81</v>
      </c>
      <c r="B15" s="128"/>
      <c r="C15" s="48"/>
      <c r="D15" s="6"/>
    </row>
    <row r="16" spans="1:4" ht="15.75">
      <c r="A16" s="54"/>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55"/>
      <c r="D24" s="6"/>
    </row>
    <row r="25" spans="1:4" ht="15.75">
      <c r="A25" s="50"/>
      <c r="B25" s="60"/>
      <c r="C25" s="48"/>
      <c r="D25" s="6"/>
    </row>
    <row r="26" spans="1:4" ht="15.75">
      <c r="A26" s="49" t="s">
        <v>24</v>
      </c>
      <c r="B26" s="60"/>
      <c r="C26" s="55"/>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0"/>
      <c r="B30" s="60"/>
      <c r="C30" s="48"/>
      <c r="D30" s="6"/>
    </row>
    <row r="31" spans="1:4" ht="15.75">
      <c r="A31" s="50"/>
      <c r="B31" s="60"/>
      <c r="C31" s="55"/>
      <c r="D31" s="6"/>
    </row>
    <row r="32" spans="1:4" ht="15.75">
      <c r="A32" s="54"/>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4"/>
      <c r="B42" s="60"/>
      <c r="C42" s="53"/>
      <c r="D42" s="6"/>
    </row>
    <row r="43" spans="1:4" ht="15.75">
      <c r="A43" s="50"/>
      <c r="B43" s="60"/>
      <c r="C43" s="48"/>
      <c r="D43" s="6"/>
    </row>
    <row r="44" spans="1:4" ht="15.75">
      <c r="A44" s="50"/>
      <c r="B44" s="60"/>
      <c r="C44" s="55"/>
      <c r="D44" s="6"/>
    </row>
    <row r="45" spans="1:4" ht="15.75">
      <c r="A45" s="50"/>
      <c r="B45" s="60"/>
      <c r="C45" s="48"/>
      <c r="D45" s="6"/>
    </row>
    <row r="46" spans="1:4" ht="15.75">
      <c r="A46" s="50"/>
      <c r="B46" s="60"/>
      <c r="C46" s="48"/>
      <c r="D46" s="6"/>
    </row>
    <row r="47" spans="1:4" ht="15.75">
      <c r="A47" s="54"/>
      <c r="B47" s="60"/>
      <c r="C47" s="48"/>
      <c r="D47" s="6"/>
    </row>
    <row r="48" spans="1:4" ht="15.75">
      <c r="A48" s="50"/>
      <c r="B48" s="60"/>
      <c r="C48" s="48"/>
      <c r="D48" s="6"/>
    </row>
    <row r="49" spans="1:4" ht="15.75">
      <c r="A49" s="50"/>
      <c r="B49" s="60"/>
      <c r="C49" s="55"/>
      <c r="D49" s="6"/>
    </row>
    <row r="50" spans="1:4" ht="15.75">
      <c r="A50" s="51" t="s">
        <v>28</v>
      </c>
      <c r="B50" s="59"/>
      <c r="C50" s="65">
        <f>SUM(C30:C49)</f>
        <v>0</v>
      </c>
      <c r="D50" s="63">
        <f>SUM(D30:D49)</f>
        <v>0</v>
      </c>
    </row>
    <row r="51" spans="1:4" ht="15.75">
      <c r="A51" s="47" t="str">
        <f>CONCATENATE("Unencumbered Cash Balance ",input!H11)</f>
        <v>Unencumbered Cash Balance </v>
      </c>
      <c r="B51" s="59"/>
      <c r="C51" s="64">
        <f>C28-C50</f>
        <v>0</v>
      </c>
      <c r="D51" s="64">
        <f>D28-D50</f>
        <v>0</v>
      </c>
    </row>
    <row r="52" spans="1:4" ht="15.75">
      <c r="A52" s="7"/>
      <c r="B52" s="19"/>
      <c r="C52" s="19"/>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0.92" bottom="0.67" header="0.5" footer="0.5"/>
  <pageSetup blackAndWhite="1" fitToHeight="1" fitToWidth="1" horizontalDpi="600" verticalDpi="600" orientation="portrait" scale="87" r:id="rId1"/>
  <headerFooter alignWithMargins="0">
    <oddHeader>&amp;RState of Kansas
Amended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4" sqref="Q94"/>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cert!A23</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47" t="s">
        <v>22</v>
      </c>
      <c r="B13" s="59"/>
      <c r="C13" s="48"/>
      <c r="D13" s="6"/>
    </row>
    <row r="14" spans="1:4" ht="15.75">
      <c r="A14" s="46"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6"/>
      <c r="D22" s="6"/>
    </row>
    <row r="23" spans="1:4" ht="15.75">
      <c r="A23" s="54"/>
      <c r="B23" s="66"/>
      <c r="C23" s="48"/>
      <c r="D23" s="6"/>
    </row>
    <row r="24" spans="1:4" ht="15.75">
      <c r="A24" s="50"/>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62" t="s">
        <v>26</v>
      </c>
      <c r="B28" s="59"/>
      <c r="C28" s="65">
        <f>C9+C27</f>
        <v>0</v>
      </c>
      <c r="D28" s="63">
        <f>D9+D27</f>
        <v>0</v>
      </c>
    </row>
    <row r="29" spans="1:4" ht="15.75">
      <c r="A29" s="47" t="s">
        <v>27</v>
      </c>
      <c r="B29" s="59"/>
      <c r="C29" s="52"/>
      <c r="D29" s="16"/>
    </row>
    <row r="30" spans="1:4" ht="15.75">
      <c r="A30" s="50"/>
      <c r="B30" s="66"/>
      <c r="C30" s="48"/>
      <c r="D30" s="6"/>
    </row>
    <row r="31" spans="1:4" ht="15.75">
      <c r="A31" s="54"/>
      <c r="B31" s="60"/>
      <c r="C31" s="48"/>
      <c r="D31" s="6"/>
    </row>
    <row r="32" spans="1:4" ht="15.75">
      <c r="A32" s="50"/>
      <c r="B32" s="60"/>
      <c r="C32" s="48"/>
      <c r="D32" s="6"/>
    </row>
    <row r="33" spans="1:4" ht="15.75">
      <c r="A33" s="54"/>
      <c r="B33" s="60"/>
      <c r="C33" s="48"/>
      <c r="D33" s="6"/>
    </row>
    <row r="34" spans="1:4" ht="15.75">
      <c r="A34" s="54"/>
      <c r="B34" s="60"/>
      <c r="C34" s="48"/>
      <c r="D34" s="6"/>
    </row>
    <row r="35" spans="1:4" ht="15.75">
      <c r="A35" s="54"/>
      <c r="B35" s="60"/>
      <c r="C35" s="48"/>
      <c r="D35" s="6"/>
    </row>
    <row r="36" spans="1:4" ht="15.75">
      <c r="A36" s="54"/>
      <c r="B36" s="60"/>
      <c r="C36" s="48"/>
      <c r="D36" s="6"/>
    </row>
    <row r="37" spans="1:4" ht="15.75">
      <c r="A37" s="54"/>
      <c r="B37" s="60"/>
      <c r="C37" s="48"/>
      <c r="D37" s="6"/>
    </row>
    <row r="38" spans="1:4" ht="15.75">
      <c r="A38" s="50"/>
      <c r="B38" s="60"/>
      <c r="C38" s="48"/>
      <c r="D38" s="6"/>
    </row>
    <row r="39" spans="1:4" ht="15.75">
      <c r="A39" s="50"/>
      <c r="B39" s="60"/>
      <c r="C39" s="48"/>
      <c r="D39" s="6"/>
    </row>
    <row r="40" spans="1:4" ht="15.75">
      <c r="A40" s="54"/>
      <c r="B40" s="60"/>
      <c r="C40" s="48"/>
      <c r="D40" s="6"/>
    </row>
    <row r="41" spans="1:4" ht="15.75">
      <c r="A41" s="50"/>
      <c r="B41" s="66"/>
      <c r="C41" s="48"/>
      <c r="D41" s="6"/>
    </row>
    <row r="42" spans="1:4" ht="15.75">
      <c r="A42" s="50"/>
      <c r="B42" s="66"/>
      <c r="C42" s="53"/>
      <c r="D42" s="6"/>
    </row>
    <row r="43" spans="1:4" ht="15.75">
      <c r="A43" s="54"/>
      <c r="B43" s="66"/>
      <c r="C43" s="48"/>
      <c r="D43" s="6"/>
    </row>
    <row r="44" spans="1:4" ht="15.75">
      <c r="A44" s="54"/>
      <c r="B44" s="66"/>
      <c r="C44" s="48"/>
      <c r="D44" s="6"/>
    </row>
    <row r="45" spans="1:4" ht="15.75">
      <c r="A45" s="50"/>
      <c r="B45" s="66"/>
      <c r="C45" s="48"/>
      <c r="D45" s="6"/>
    </row>
    <row r="46" spans="1:4" ht="15.75">
      <c r="A46" s="54"/>
      <c r="B46" s="66"/>
      <c r="C46" s="48"/>
      <c r="D46" s="6"/>
    </row>
    <row r="47" spans="1:4" ht="15.75">
      <c r="A47" s="54"/>
      <c r="B47" s="66"/>
      <c r="C47" s="48"/>
      <c r="D47" s="6"/>
    </row>
    <row r="48" spans="1:4" ht="15.75">
      <c r="A48" s="50"/>
      <c r="B48" s="66"/>
      <c r="C48" s="48"/>
      <c r="D48" s="6"/>
    </row>
    <row r="49" spans="1:4" ht="15.75">
      <c r="A49" s="50"/>
      <c r="B49" s="66"/>
      <c r="C49" s="48"/>
      <c r="D49" s="6"/>
    </row>
    <row r="50" spans="1:4" ht="15.75">
      <c r="A50" s="51" t="s">
        <v>28</v>
      </c>
      <c r="B50" s="27"/>
      <c r="C50" s="65">
        <f>SUM(C30:C49)</f>
        <v>0</v>
      </c>
      <c r="D50" s="63">
        <f>SUM(D30:D49)</f>
        <v>0</v>
      </c>
    </row>
    <row r="51" spans="1:4" ht="15.75">
      <c r="A51" s="46"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1" sqref="Q9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cert!A24</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61"/>
      <c r="D10" s="16"/>
    </row>
    <row r="11" spans="1:4" ht="15.75">
      <c r="A11" s="47" t="s">
        <v>20</v>
      </c>
      <c r="B11" s="59"/>
      <c r="C11" s="48"/>
      <c r="D11" s="6"/>
    </row>
    <row r="12" spans="1:4" ht="15.75">
      <c r="A12" s="47" t="s">
        <v>21</v>
      </c>
      <c r="B12" s="59"/>
      <c r="C12" s="48"/>
      <c r="D12" s="6"/>
    </row>
    <row r="13" spans="1:4" ht="15.75">
      <c r="A13" s="68" t="s">
        <v>22</v>
      </c>
      <c r="B13" s="34"/>
      <c r="C13" s="48"/>
      <c r="D13" s="6"/>
    </row>
    <row r="14" spans="1:4" ht="15.75">
      <c r="A14" s="47" t="s">
        <v>23</v>
      </c>
      <c r="B14" s="59"/>
      <c r="C14" s="48"/>
      <c r="D14" s="6"/>
    </row>
    <row r="15" spans="1:4" ht="15.75">
      <c r="A15" s="129" t="s">
        <v>81</v>
      </c>
      <c r="B15" s="128"/>
      <c r="C15" s="48"/>
      <c r="D15" s="6"/>
    </row>
    <row r="16" spans="1:4" ht="15.75">
      <c r="A16" s="54"/>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0"/>
      <c r="B30" s="60"/>
      <c r="C30" s="48"/>
      <c r="D30" s="6"/>
    </row>
    <row r="31" spans="1:4" ht="15.75">
      <c r="A31" s="50"/>
      <c r="B31" s="60"/>
      <c r="C31" s="48"/>
      <c r="D31" s="6"/>
    </row>
    <row r="32" spans="1:4" ht="15.75">
      <c r="A32" s="50"/>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0"/>
      <c r="C42" s="53"/>
      <c r="D42" s="6"/>
    </row>
    <row r="43" spans="1:4" ht="15.75">
      <c r="A43" s="50"/>
      <c r="B43" s="60"/>
      <c r="C43" s="48"/>
      <c r="D43" s="6"/>
    </row>
    <row r="44" spans="1:4" ht="15.75">
      <c r="A44" s="50"/>
      <c r="B44" s="60"/>
      <c r="C44" s="48"/>
      <c r="D44" s="6"/>
    </row>
    <row r="45" spans="1:4" ht="15.75">
      <c r="A45" s="50"/>
      <c r="B45" s="60"/>
      <c r="C45" s="48"/>
      <c r="D45" s="6"/>
    </row>
    <row r="46" spans="1:4" ht="15.75">
      <c r="A46" s="50"/>
      <c r="B46" s="60"/>
      <c r="C46" s="48"/>
      <c r="D46" s="6"/>
    </row>
    <row r="47" spans="1:4" ht="15.75">
      <c r="A47" s="50"/>
      <c r="B47" s="60"/>
      <c r="C47" s="48"/>
      <c r="D47" s="6"/>
    </row>
    <row r="48" spans="1:4" ht="15.75">
      <c r="A48" s="50"/>
      <c r="B48" s="60"/>
      <c r="C48" s="48"/>
      <c r="D48" s="6"/>
    </row>
    <row r="49" spans="1:4" ht="15.75">
      <c r="A49" s="50"/>
      <c r="B49" s="60"/>
      <c r="C49" s="48"/>
      <c r="D49" s="6"/>
    </row>
    <row r="50" spans="1:4" ht="15.75">
      <c r="A50" s="51" t="s">
        <v>28</v>
      </c>
      <c r="B50" s="59"/>
      <c r="C50" s="65">
        <f>SUM(C30:C49)</f>
        <v>0</v>
      </c>
      <c r="D50" s="63">
        <f>SUM(D30:D49)</f>
        <v>0</v>
      </c>
    </row>
    <row r="51" spans="1:4" ht="15.75">
      <c r="A51" s="47" t="str">
        <f>CONCATENATE("Unencumbered Cash Balance ",input!H11)</f>
        <v>Unencumbered Cash Balance </v>
      </c>
      <c r="B51" s="59"/>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100" sqref="Q100"/>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cert!A25</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68" t="s">
        <v>22</v>
      </c>
      <c r="B13" s="34"/>
      <c r="C13" s="55"/>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0"/>
      <c r="B24" s="60"/>
      <c r="C24" s="48"/>
      <c r="D24" s="6"/>
    </row>
    <row r="25" spans="1:4" ht="15.75">
      <c r="A25" s="50"/>
      <c r="B25" s="60"/>
      <c r="C25" s="48"/>
      <c r="D25" s="6"/>
    </row>
    <row r="26" spans="1:4" ht="15.75">
      <c r="A26" s="49" t="s">
        <v>24</v>
      </c>
      <c r="B26" s="60"/>
      <c r="C26" s="55"/>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61"/>
      <c r="D29" s="16"/>
    </row>
    <row r="30" spans="1:4" ht="15.75">
      <c r="A30" s="50"/>
      <c r="B30" s="60"/>
      <c r="C30" s="48"/>
      <c r="D30" s="6"/>
    </row>
    <row r="31" spans="1:4" ht="15.75">
      <c r="A31" s="50"/>
      <c r="B31" s="60"/>
      <c r="C31" s="48"/>
      <c r="D31" s="6"/>
    </row>
    <row r="32" spans="1:4" ht="15.75">
      <c r="A32" s="50"/>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6"/>
      <c r="C42" s="53"/>
      <c r="D42" s="6"/>
    </row>
    <row r="43" spans="1:4" ht="15.75">
      <c r="A43" s="50"/>
      <c r="B43" s="66"/>
      <c r="C43" s="48"/>
      <c r="D43" s="6"/>
    </row>
    <row r="44" spans="1:4" ht="15.75">
      <c r="A44" s="50"/>
      <c r="B44" s="66"/>
      <c r="C44" s="48"/>
      <c r="D44" s="6"/>
    </row>
    <row r="45" spans="1:4" ht="15.75">
      <c r="A45" s="50"/>
      <c r="B45" s="66"/>
      <c r="C45" s="55"/>
      <c r="D45" s="6"/>
    </row>
    <row r="46" spans="1:4" ht="15.75">
      <c r="A46" s="50"/>
      <c r="B46" s="66"/>
      <c r="C46" s="48"/>
      <c r="D46" s="6"/>
    </row>
    <row r="47" spans="1:4" ht="15.75">
      <c r="A47" s="50"/>
      <c r="B47" s="66"/>
      <c r="C47" s="48"/>
      <c r="D47" s="6"/>
    </row>
    <row r="48" spans="1:4" ht="15.75">
      <c r="A48" s="50"/>
      <c r="B48" s="66"/>
      <c r="C48" s="48"/>
      <c r="D48" s="6"/>
    </row>
    <row r="49" spans="1:4" ht="15.75">
      <c r="A49" s="50"/>
      <c r="B49" s="66"/>
      <c r="C49" s="55"/>
      <c r="D49" s="6"/>
    </row>
    <row r="50" spans="1:4" ht="15.75">
      <c r="A50" s="51" t="s">
        <v>28</v>
      </c>
      <c r="B50" s="27"/>
      <c r="C50" s="70">
        <f>SUM(C30:C49)</f>
        <v>0</v>
      </c>
      <c r="D50" s="63">
        <f>SUM(D30:D49)</f>
        <v>0</v>
      </c>
    </row>
    <row r="51" spans="1:4" ht="15.75">
      <c r="A51" s="47"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Butts</dc:creator>
  <cp:keywords/>
  <dc:description/>
  <cp:lastModifiedBy>Rbasinge</cp:lastModifiedBy>
  <cp:lastPrinted>2015-08-18T21:41:56Z</cp:lastPrinted>
  <dcterms:created xsi:type="dcterms:W3CDTF">1999-08-05T21:16:58Z</dcterms:created>
  <dcterms:modified xsi:type="dcterms:W3CDTF">2017-04-15T15:45:25Z</dcterms:modified>
  <cp:category/>
  <cp:version/>
  <cp:contentType/>
  <cp:contentStatus/>
</cp:coreProperties>
</file>